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NISKE\"/>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62913"/>
</workbook>
</file>

<file path=xl/calcChain.xml><?xml version="1.0" encoding="utf-8"?>
<calcChain xmlns="http://schemas.openxmlformats.org/spreadsheetml/2006/main">
  <c r="D20" i="104" l="1"/>
  <c r="D19" i="104"/>
  <c r="D18" i="104"/>
  <c r="D17" i="104"/>
  <c r="D16" i="104"/>
  <c r="D15" i="104"/>
  <c r="D14" i="104"/>
  <c r="D13" i="104"/>
  <c r="D12" i="104"/>
  <c r="D106" i="104" l="1"/>
  <c r="E106" i="104"/>
  <c r="F106" i="104"/>
  <c r="G106" i="104"/>
  <c r="H106" i="104"/>
  <c r="I106" i="104"/>
  <c r="J106" i="104"/>
  <c r="C106" i="104"/>
  <c r="B106" i="104"/>
  <c r="E20" i="104"/>
  <c r="E19" i="104"/>
  <c r="E18" i="104"/>
  <c r="E17" i="104"/>
  <c r="E16" i="104"/>
  <c r="E15" i="104"/>
  <c r="E14" i="104"/>
  <c r="E13" i="104"/>
  <c r="E12" i="104"/>
  <c r="I65" i="92"/>
  <c r="J105" i="104" l="1"/>
  <c r="I105" i="104"/>
  <c r="H105" i="104"/>
  <c r="G105" i="104"/>
  <c r="F105" i="104"/>
  <c r="E105" i="104"/>
  <c r="D105" i="104"/>
  <c r="C105" i="104"/>
  <c r="B105" i="104"/>
  <c r="I64" i="92"/>
  <c r="B104" i="104" l="1"/>
  <c r="C104" i="104"/>
  <c r="D104" i="104"/>
  <c r="E104" i="104"/>
  <c r="F104" i="104"/>
  <c r="G104" i="104"/>
  <c r="H104" i="104"/>
  <c r="I104" i="104"/>
  <c r="J104" i="104"/>
  <c r="I63" i="92"/>
  <c r="I62" i="92"/>
  <c r="J102" i="104" l="1"/>
  <c r="I102" i="104"/>
  <c r="H102" i="104"/>
  <c r="G102" i="104"/>
  <c r="F102" i="104"/>
  <c r="E102" i="104"/>
  <c r="D102" i="104"/>
  <c r="C102" i="104"/>
  <c r="B102" i="104"/>
  <c r="B101" i="104" l="1"/>
  <c r="C101" i="104"/>
  <c r="D101" i="104"/>
  <c r="E101" i="104"/>
  <c r="F101" i="104"/>
  <c r="G101" i="104"/>
  <c r="H101" i="104"/>
  <c r="I101" i="104"/>
  <c r="J101" i="104"/>
  <c r="I61" i="92"/>
  <c r="J100" i="104" l="1"/>
  <c r="I100" i="104"/>
  <c r="H100" i="104"/>
  <c r="G100" i="104"/>
  <c r="F100" i="104"/>
  <c r="E100" i="104"/>
  <c r="D100" i="104"/>
  <c r="C100" i="104"/>
  <c r="B100" i="104"/>
  <c r="I60" i="92"/>
  <c r="A1" i="93" l="1"/>
  <c r="B4" i="93" s="1"/>
  <c r="A1" i="97"/>
  <c r="B4" i="97" s="1"/>
  <c r="A1" i="98"/>
  <c r="B4" i="98" s="1"/>
  <c r="A1" i="99"/>
  <c r="B4" i="99" s="1"/>
  <c r="A82" i="104" l="1"/>
  <c r="J99" i="104" l="1"/>
  <c r="I99" i="104"/>
  <c r="H99" i="104"/>
  <c r="G99" i="104"/>
  <c r="F99" i="104"/>
  <c r="E99" i="104"/>
  <c r="D99" i="104"/>
  <c r="C99" i="104"/>
  <c r="B99" i="104"/>
  <c r="J98" i="104"/>
  <c r="I98" i="104"/>
  <c r="H98" i="104"/>
  <c r="G98" i="104"/>
  <c r="F98" i="104"/>
  <c r="E98" i="104"/>
  <c r="D98" i="104"/>
  <c r="C98" i="104"/>
  <c r="B98" i="104"/>
  <c r="J96" i="104"/>
  <c r="I96" i="104"/>
  <c r="H96" i="104"/>
  <c r="G96" i="104"/>
  <c r="F96" i="104"/>
  <c r="E96" i="104"/>
  <c r="D96" i="104"/>
  <c r="C96" i="104"/>
  <c r="B96" i="104"/>
  <c r="J95" i="104"/>
  <c r="I95" i="104"/>
  <c r="H95" i="104"/>
  <c r="G95" i="104"/>
  <c r="F95" i="104"/>
  <c r="E95" i="104"/>
  <c r="D95" i="104"/>
  <c r="C95" i="104"/>
  <c r="B95"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<sst xmlns="http://schemas.openxmlformats.org/spreadsheetml/2006/main" count="1785" uniqueCount="829">
  <si>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</si>
  <si>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</si>
  <si>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</si>
  <si>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</si>
  <si>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</si>
  <si>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</si>
  <si>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</si>
  <si>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</si>
  <si>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</si>
  <si>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</si>
  <si>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</si>
  <si>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</si>
  <si>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</si>
  <si>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</si>
  <si>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</si>
  <si>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</si>
  <si>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</si>
  <si>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</si>
  <si>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</si>
  <si>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</si>
  <si>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</si>
  <si>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</si>
  <si>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</si>
  <si>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</si>
  <si>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</si>
  <si>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</si>
  <si>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</si>
  <si>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</si>
  <si>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</si>
  <si>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</si>
  <si>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</si>
  <si>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</si>
  <si>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</si>
  <si>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</si>
  <si>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</si>
  <si>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</si>
  <si>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</si>
  <si>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</si>
  <si>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</si>
  <si>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</si>
  <si>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</si>
  <si>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</si>
  <si>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</si>
  <si>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</si>
  <si>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</si>
  <si>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</si>
  <si>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</si>
  <si>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</si>
  <si>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</si>
  <si>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</si>
  <si>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</si>
  <si>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</si>
  <si>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</si>
  <si>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</si>
  <si>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</si>
  <si>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</si>
  <si>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</si>
  <si>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</si>
  <si>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</si>
  <si>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</si>
  <si>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</si>
  <si>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</si>
  <si>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</si>
  <si>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</si>
  <si>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</si>
  <si>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</si>
  <si>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</si>
  <si>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</si>
  <si>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</si>
  <si>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</si>
  <si>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</si>
  <si>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</si>
  <si>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</si>
  <si>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</si>
  <si>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</si>
  <si>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</si>
  <si>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</si>
  <si>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</si>
  <si>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</si>
  <si>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</si>
  <si>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</si>
  <si>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</si>
  <si>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</si>
  <si>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</si>
  <si>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</si>
  <si>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</si>
  <si>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</si>
  <si>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</si>
  <si>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</si>
  <si>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</si>
  <si>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</si>
  <si>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</si>
  <si>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</si>
  <si>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</si>
  <si>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</si>
  <si>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</si>
  <si>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</si>
  <si>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</si>
  <si>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</si>
  <si>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</si>
  <si>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</si>
  <si>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</si>
  <si>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</si>
  <si>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</si>
  <si>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</si>
  <si>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</si>
  <si>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</si>
  <si>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</si>
  <si>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</si>
  <si>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</si>
  <si>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</si>
  <si>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</si>
  <si>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</si>
  <si>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</si>
  <si>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</si>
  <si>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</si>
  <si>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</si>
  <si>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</si>
  <si>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</si>
  <si>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</si>
  <si>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</si>
  <si>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</si>
  <si>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</si>
  <si>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</si>
  <si>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</si>
  <si>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</si>
  <si>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</si>
  <si>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</si>
  <si>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</si>
  <si>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</si>
  <si>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</si>
  <si>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</si>
  <si>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</si>
  <si>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</si>
  <si>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</si>
  <si>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</si>
  <si>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</si>
  <si>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</si>
  <si>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</si>
  <si>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</si>
  <si>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</si>
  <si>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</si>
  <si>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</si>
  <si>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</si>
  <si>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</si>
  <si>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</si>
  <si>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</si>
  <si>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</si>
  <si>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</si>
  <si>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</si>
  <si>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</si>
  <si>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</si>
  <si>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</si>
  <si>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</si>
  <si>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</si>
  <si>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</si>
  <si>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</si>
  <si>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</si>
  <si>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</si>
  <si>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</si>
  <si>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</si>
  <si>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</si>
  <si>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</si>
  <si>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</si>
  <si>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</si>
  <si>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</si>
  <si>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</si>
  <si>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</si>
  <si>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</si>
  <si>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</si>
  <si>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</si>
  <si>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</si>
  <si>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</si>
  <si>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</si>
  <si>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</si>
  <si>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</si>
  <si>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</si>
  <si>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</si>
  <si>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</si>
  <si>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</si>
  <si>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</si>
  <si>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</si>
  <si>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</si>
  <si>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</si>
  <si>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</si>
  <si>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</si>
  <si>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</si>
  <si>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</si>
  <si>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</si>
  <si>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</si>
  <si>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</si>
  <si>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</si>
  <si>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</si>
  <si>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</si>
  <si>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</si>
  <si>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</si>
  <si>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</si>
  <si>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</si>
  <si>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</si>
  <si>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</si>
  <si>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</si>
  <si>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</si>
  <si>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</si>
  <si>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</si>
  <si>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</si>
  <si>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</si>
  <si>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</si>
  <si>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</si>
  <si>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</si>
  <si>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</si>
  <si>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</si>
  <si>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</si>
  <si>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</si>
  <si>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</si>
  <si>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</si>
  <si>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</si>
  <si>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</si>
  <si>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</si>
  <si>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</si>
  <si>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</si>
  <si>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</si>
  <si>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</si>
  <si>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</si>
  <si>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</si>
  <si>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</si>
  <si>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</si>
  <si>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</si>
  <si>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</si>
  <si>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</si>
  <si>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</si>
  <si>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</si>
  <si>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</si>
  <si>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</si>
  <si>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</si>
  <si>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</si>
  <si>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</si>
  <si>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</si>
  <si>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</si>
  <si>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</si>
  <si>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</si>
  <si>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</si>
  <si>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</si>
  <si>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</si>
  <si>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</si>
  <si>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</si>
  <si>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</si>
  <si>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</si>
  <si>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</si>
  <si>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</si>
  <si>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</si>
  <si>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</si>
  <si>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</si>
  <si>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</si>
  <si>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</si>
  <si>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</si>
  <si>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</si>
  <si>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</si>
  <si>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</si>
  <si>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</si>
  <si>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</si>
  <si>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</si>
  <si>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</si>
  <si>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</si>
  <si>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</si>
  <si>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</si>
  <si>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</si>
  <si>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</si>
  <si>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</si>
  <si>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</si>
  <si>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</si>
  <si>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</si>
  <si>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</si>
  <si>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</si>
  <si>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</si>
  <si>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</si>
  <si>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</si>
  <si>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</si>
  <si>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</si>
  <si>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</si>
  <si>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</si>
  <si>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</si>
  <si>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</si>
  <si>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</si>
  <si>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</si>
  <si>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</si>
  <si>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</si>
  <si>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</si>
  <si>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</si>
  <si>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</si>
  <si>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</si>
  <si>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</si>
  <si>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</si>
  <si>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</si>
  <si>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</si>
  <si>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</si>
  <si>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</si>
  <si>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</si>
  <si>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</si>
  <si>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</si>
  <si>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</si>
  <si>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</si>
  <si>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</si>
  <si>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</si>
  <si>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</si>
  <si>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</si>
  <si>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</si>
  <si>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</si>
  <si>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</si>
  <si>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</si>
  <si>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</si>
  <si>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</si>
  <si>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</si>
  <si>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</si>
  <si>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</si>
  <si>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</si>
  <si>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</si>
  <si>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</si>
  <si>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</si>
  <si>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</si>
  <si>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</si>
  <si>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</si>
  <si>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</si>
  <si>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</si>
  <si>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</si>
  <si>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</si>
  <si>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</si>
  <si>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</si>
  <si>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</si>
  <si>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</si>
  <si>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</si>
  <si>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</si>
  <si>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</si>
  <si>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</si>
  <si>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</si>
  <si>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</si>
  <si>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</si>
  <si>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</si>
  <si>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</si>
  <si>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</si>
  <si>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</si>
  <si>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</si>
  <si>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</si>
  <si>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</si>
  <si>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</si>
  <si>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</si>
  <si>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</si>
  <si>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</si>
  <si>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</si>
  <si>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</si>
  <si>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</si>
  <si>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</si>
  <si>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</si>
  <si>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</si>
  <si>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</si>
  <si>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</si>
  <si>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</si>
  <si>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</si>
  <si>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</si>
  <si>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</si>
  <si>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</si>
  <si>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</si>
  <si>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</si>
  <si>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</si>
  <si>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</si>
  <si>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</si>
  <si>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</si>
  <si>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</si>
  <si>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</si>
  <si>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</si>
  <si>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</si>
  <si>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</si>
  <si>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</si>
  <si>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</si>
  <si>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</si>
  <si>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</si>
  <si>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</si>
  <si>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</si>
  <si>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</si>
  <si>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</si>
  <si>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</si>
  <si>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</si>
  <si>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</si>
  <si>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</si>
  <si>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</si>
  <si>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</si>
  <si>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</si>
  <si>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</si>
  <si>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</si>
  <si>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</si>
  <si>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</si>
  <si>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</si>
  <si>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</si>
  <si>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</si>
  <si>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</si>
  <si>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</si>
  <si>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</si>
  <si>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</si>
  <si>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</si>
  <si>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</si>
  <si>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</si>
  <si>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</si>
  <si>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</si>
  <si>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</si>
  <si>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</si>
  <si>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</si>
  <si>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</si>
  <si>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</si>
  <si>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</si>
  <si>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</si>
  <si>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</si>
  <si>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</si>
  <si>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</si>
  <si>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</si>
  <si>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</si>
  <si>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</si>
  <si>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</si>
  <si>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</si>
  <si>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</si>
  <si>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</si>
  <si>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</si>
  <si>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</si>
  <si>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</si>
  <si>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</si>
  <si>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</si>
  <si>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</si>
  <si>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</si>
  <si>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</si>
  <si>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</si>
  <si>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</si>
  <si>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</si>
  <si>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</si>
  <si>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</si>
  <si>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</si>
  <si>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</si>
  <si>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</si>
  <si>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</si>
  <si>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</si>
  <si>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</si>
  <si>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</si>
  <si>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</si>
  <si>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</si>
  <si>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</si>
  <si>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</si>
  <si>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</si>
  <si>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</si>
  <si>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</si>
  <si>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</si>
  <si>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</si>
  <si>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</si>
  <si>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</si>
  <si>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</si>
  <si>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</si>
  <si>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</si>
  <si>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</si>
  <si>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</si>
  <si>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</si>
  <si>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</si>
  <si>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</si>
  <si>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</si>
  <si>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</si>
  <si>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</si>
  <si>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</si>
  <si>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</si>
  <si>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</si>
  <si>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</si>
  <si>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</si>
  <si>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</si>
  <si>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</si>
  <si>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</si>
  <si>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</si>
  <si>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</si>
  <si>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</si>
  <si>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</si>
  <si>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</si>
  <si>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</si>
  <si>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</si>
  <si>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</si>
  <si>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</si>
  <si>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</si>
  <si>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</si>
  <si>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</si>
  <si>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</si>
  <si>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</si>
  <si>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</si>
  <si>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</si>
  <si>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</si>
  <si>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</si>
  <si>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</si>
  <si>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</si>
  <si>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</si>
  <si>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</si>
  <si>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</si>
  <si>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</si>
  <si>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</si>
  <si>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</si>
  <si>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</si>
  <si>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</si>
  <si>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</si>
  <si>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</si>
  <si>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</si>
  <si>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</si>
  <si>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</si>
  <si>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</si>
  <si>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</si>
  <si>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</si>
  <si>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</si>
  <si>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</si>
  <si>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</si>
  <si>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</si>
  <si>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</si>
  <si>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</si>
  <si>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</si>
  <si>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</si>
  <si>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</si>
  <si>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</si>
  <si>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</si>
  <si>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</si>
  <si>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</si>
  <si>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</si>
  <si>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</si>
  <si>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</si>
  <si>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</si>
  <si>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</si>
  <si>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</si>
  <si>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</si>
  <si>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</si>
  <si>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</si>
  <si>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</si>
  <si>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</si>
  <si>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</si>
  <si>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</si>
  <si>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</si>
  <si>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</si>
  <si>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</si>
  <si>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</si>
  <si>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</si>
  <si>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</si>
  <si>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</si>
  <si>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</si>
  <si>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</si>
  <si>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</si>
  <si>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</si>
  <si>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</si>
  <si>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</si>
  <si>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</si>
  <si>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</si>
  <si>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</si>
  <si>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</si>
  <si>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</si>
  <si>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</si>
  <si>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</si>
  <si>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</si>
  <si>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</si>
  <si>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</si>
  <si>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</si>
  <si>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</si>
  <si>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</si>
  <si>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</si>
  <si>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</si>
  <si>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</si>
  <si>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</si>
  <si>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</si>
  <si>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</si>
  <si>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</si>
  <si>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</si>
  <si>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</si>
  <si>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</si>
  <si>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</si>
  <si>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</si>
  <si>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</si>
  <si>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</si>
  <si>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</si>
  <si>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</si>
  <si>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</si>
  <si>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</si>
  <si>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</si>
  <si>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</si>
  <si>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</si>
  <si>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</si>
  <si>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</si>
  <si>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</si>
  <si>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</si>
  <si>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</si>
  <si>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</si>
  <si>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</si>
  <si>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</si>
  <si>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</si>
  <si>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</si>
  <si>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</si>
  <si>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</si>
  <si>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</si>
  <si>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</si>
  <si>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</si>
  <si>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</si>
  <si>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</si>
  <si>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</si>
  <si>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</si>
  <si>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</si>
  <si>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</si>
  <si>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</si>
  <si>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</si>
  <si>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</si>
  <si>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</si>
  <si>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</si>
  <si>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</si>
  <si>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</si>
  <si>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</si>
  <si>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</si>
  <si>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</si>
  <si>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</si>
  <si>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</si>
  <si>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</si>
  <si>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</si>
  <si>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</si>
  <si>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</si>
  <si>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</si>
  <si>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</si>
  <si>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</si>
  <si>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</si>
  <si>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</si>
  <si>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</si>
  <si>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</si>
  <si>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</si>
  <si>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</si>
  <si>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</si>
  <si>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</si>
  <si>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</si>
  <si>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</si>
  <si>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</si>
  <si>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</si>
  <si>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</si>
  <si>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</si>
  <si>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</si>
  <si>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</si>
  <si>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</si>
  <si>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</si>
  <si>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</si>
  <si>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</si>
  <si>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</si>
  <si>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</si>
  <si>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</si>
  <si>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</si>
  <si>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</si>
  <si>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</si>
  <si>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</si>
  <si>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</si>
  <si>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</si>
  <si>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</si>
  <si>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</si>
  <si>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</si>
  <si>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</si>
  <si>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</si>
  <si>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</si>
  <si>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</si>
  <si>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</si>
  <si>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</si>
  <si>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</si>
  <si>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</si>
  <si>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</si>
  <si>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</si>
  <si>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</si>
  <si>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</si>
  <si>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</si>
  <si>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</si>
  <si>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</si>
  <si>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</si>
  <si>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</si>
  <si>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</si>
  <si>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</si>
  <si>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</si>
  <si>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</si>
  <si>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</si>
  <si>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</si>
  <si>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</si>
  <si>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</si>
  <si>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</si>
  <si>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</si>
  <si>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</si>
  <si>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</si>
  <si>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</si>
  <si>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</si>
  <si>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</si>
  <si>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</si>
  <si>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</si>
  <si>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</si>
  <si>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</si>
  <si>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</si>
  <si>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</si>
  <si>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</si>
  <si>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</si>
  <si>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</si>
  <si>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</si>
  <si>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</si>
  <si>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</si>
  <si>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</si>
  <si>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</si>
  <si>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</si>
  <si>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</si>
  <si>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</si>
  <si>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</si>
  <si>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</si>
  <si>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</si>
  <si>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</si>
  <si>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</si>
  <si>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</si>
  <si>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</si>
  <si>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</si>
  <si>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</si>
  <si>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</si>
  <si>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</si>
  <si>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</si>
  <si>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</si>
  <si>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</si>
  <si>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</si>
  <si>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</si>
  <si>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</si>
  <si>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</si>
  <si>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</si>
  <si>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</si>
  <si>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</si>
  <si>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</si>
  <si>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</si>
  <si>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</si>
  <si>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</si>
  <si>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</si>
  <si>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</si>
  <si>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</si>
  <si>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</si>
  <si>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</si>
  <si>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</si>
  <si>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</si>
  <si>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</si>
  <si>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</si>
  <si>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</si>
  <si>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</si>
  <si>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</si>
  <si>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</si>
  <si>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</si>
  <si>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</si>
  <si>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</si>
  <si>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</si>
  <si>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</si>
  <si>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</si>
  <si>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</si>
  <si>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</si>
  <si>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</si>
  <si>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</si>
  <si>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</si>
  <si>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</si>
  <si>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</si>
  <si>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</si>
  <si>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</si>
  <si>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</si>
  <si>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</si>
  <si>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</si>
  <si>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</si>
  <si>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</si>
  <si>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</si>
  <si>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</si>
  <si>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</si>
  <si>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</si>
  <si>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</si>
  <si>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</si>
  <si>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</si>
  <si>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</si>
  <si>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</si>
  <si>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</si>
  <si>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</si>
  <si>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</si>
  <si>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</si>
  <si>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</si>
  <si>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</si>
  <si>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</si>
  <si>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</si>
  <si>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</si>
  <si>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</si>
  <si>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</si>
  <si>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</si>
  <si>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</si>
  <si>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</si>
  <si>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</si>
  <si>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</si>
  <si>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</si>
  <si>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</si>
  <si>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</si>
  <si>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</si>
  <si>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</si>
  <si>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</si>
  <si>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</si>
  <si>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</si>
  <si>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</si>
  <si>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</si>
  <si>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</si>
  <si>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</si>
  <si>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</si>
  <si>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</si>
  <si>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</si>
  <si>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</si>
  <si>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</si>
  <si>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</si>
  <si>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</si>
  <si>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</si>
  <si>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</si>
  <si>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</si>
  <si>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</si>
  <si>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</si>
  <si>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</si>
  <si>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</si>
  <si>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</si>
  <si>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</si>
  <si>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</si>
  <si>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</si>
  <si>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</si>
  <si>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</si>
  <si>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</si>
  <si>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</si>
  <si>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</si>
  <si>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</si>
  <si>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</si>
  <si>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</si>
  <si>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</si>
  <si>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Palilula (Niš)</t>
  </si>
  <si>
    <t>Population
size</t>
  </si>
  <si>
    <t xml:space="preserve"> Livebirths</t>
  </si>
  <si>
    <t xml:space="preserve"> Deaths</t>
  </si>
  <si>
    <t xml:space="preserve"> Natural increase</t>
  </si>
  <si>
    <t xml:space="preserve"> Republic of Serbia</t>
  </si>
  <si>
    <t>Natural changes of population
2005 ─ 2022</t>
  </si>
  <si>
    <t>Population size
Number of population in the respective year. The data on the number of population in 2005,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</si>
</sst>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733</c:v>
                </c:pt>
                <c:pt idx="1">
                  <c:v>678</c:v>
                </c:pt>
                <c:pt idx="2">
                  <c:v>708</c:v>
                </c:pt>
                <c:pt idx="3">
                  <c:v>773</c:v>
                </c:pt>
                <c:pt idx="4">
                  <c:v>765</c:v>
                </c:pt>
                <c:pt idx="5">
                  <c:v>780</c:v>
                </c:pt>
                <c:pt idx="6">
                  <c:v>754</c:v>
                </c:pt>
                <c:pt idx="7">
                  <c:v>749</c:v>
                </c:pt>
                <c:pt idx="8">
                  <c:v>657</c:v>
                </c:pt>
                <c:pt idx="9">
                  <c:v>684</c:v>
                </c:pt>
                <c:pt idx="10">
                  <c:v>662</c:v>
                </c:pt>
                <c:pt idx="11">
                  <c:v>694</c:v>
                </c:pt>
                <c:pt idx="12">
                  <c:v>674</c:v>
                </c:pt>
                <c:pt idx="13">
                  <c:v>678</c:v>
                </c:pt>
                <c:pt idx="14">
                  <c:v>653</c:v>
                </c:pt>
                <c:pt idx="15">
                  <c:v>644</c:v>
                </c:pt>
                <c:pt idx="16">
                  <c:v>605</c:v>
                </c:pt>
                <c:pt idx="17">
                  <c:v>664</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830</c:v>
                </c:pt>
                <c:pt idx="1">
                  <c:v>654</c:v>
                </c:pt>
                <c:pt idx="2">
                  <c:v>683</c:v>
                </c:pt>
                <c:pt idx="3">
                  <c:v>790</c:v>
                </c:pt>
                <c:pt idx="4">
                  <c:v>879</c:v>
                </c:pt>
                <c:pt idx="5">
                  <c:v>867</c:v>
                </c:pt>
                <c:pt idx="6">
                  <c:v>854</c:v>
                </c:pt>
                <c:pt idx="7">
                  <c:v>875</c:v>
                </c:pt>
                <c:pt idx="8">
                  <c:v>855</c:v>
                </c:pt>
                <c:pt idx="9">
                  <c:v>911</c:v>
                </c:pt>
                <c:pt idx="10">
                  <c:v>846</c:v>
                </c:pt>
                <c:pt idx="11">
                  <c:v>795</c:v>
                </c:pt>
                <c:pt idx="12">
                  <c:v>893</c:v>
                </c:pt>
                <c:pt idx="13">
                  <c:v>919</c:v>
                </c:pt>
                <c:pt idx="14">
                  <c:v>886</c:v>
                </c:pt>
                <c:pt idx="15">
                  <c:v>1119</c:v>
                </c:pt>
                <c:pt idx="16">
                  <c:v>1300</c:v>
                </c:pt>
                <c:pt idx="17">
                  <c:v>987</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-97</c:v>
                </c:pt>
                <c:pt idx="1">
                  <c:v>24</c:v>
                </c:pt>
                <c:pt idx="2">
                  <c:v>25</c:v>
                </c:pt>
                <c:pt idx="3">
                  <c:v>-17</c:v>
                </c:pt>
                <c:pt idx="4">
                  <c:v>-114</c:v>
                </c:pt>
                <c:pt idx="5">
                  <c:v>-87</c:v>
                </c:pt>
                <c:pt idx="6">
                  <c:v>-100</c:v>
                </c:pt>
                <c:pt idx="7">
                  <c:v>-126</c:v>
                </c:pt>
                <c:pt idx="8">
                  <c:v>-198</c:v>
                </c:pt>
                <c:pt idx="9">
                  <c:v>-227</c:v>
                </c:pt>
                <c:pt idx="10">
                  <c:v>-184</c:v>
                </c:pt>
                <c:pt idx="11">
                  <c:v>-101</c:v>
                </c:pt>
                <c:pt idx="12">
                  <c:v>-219</c:v>
                </c:pt>
                <c:pt idx="13">
                  <c:v>-241</c:v>
                </c:pt>
                <c:pt idx="14">
                  <c:v>-233</c:v>
                </c:pt>
                <c:pt idx="15">
                  <c:v>-475</c:v>
                </c:pt>
                <c:pt idx="16">
                  <c:v>-695</c:v>
                </c:pt>
                <c:pt idx="17">
                  <c:v>-323</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107685376"/>
        <c:axId val="107720064"/>
      </c:lineChart>
      <c:catAx>
        <c:axId val="1076853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0064"/>
        <c:crosses val="autoZero"/>
        <c:auto val="1"/>
        <c:lblAlgn val="ctr"/>
        <c:lblOffset val="100"/>
        <c:tickLblSkip val="2"/>
        <c:tickMarkSkip val="2"/>
        <c:noMultiLvlLbl val="0"/>
      </c:catAx>
      <c:valAx>
        <c:axId val="1077200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53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8</c:v>
                </c:pt>
                <c:pt idx="1">
                  <c:v>7</c:v>
                </c:pt>
                <c:pt idx="2">
                  <c:v>1</c:v>
                </c:pt>
                <c:pt idx="3">
                  <c:v>7</c:v>
                </c:pt>
                <c:pt idx="4">
                  <c:v>6</c:v>
                </c:pt>
                <c:pt idx="5">
                  <c:v>7</c:v>
                </c:pt>
                <c:pt idx="6">
                  <c:v>8</c:v>
                </c:pt>
                <c:pt idx="7">
                  <c:v>4</c:v>
                </c:pt>
                <c:pt idx="8">
                  <c:v>4</c:v>
                </c:pt>
                <c:pt idx="9">
                  <c:v>3</c:v>
                </c:pt>
                <c:pt idx="10">
                  <c:v>1</c:v>
                </c:pt>
                <c:pt idx="11">
                  <c:v>3</c:v>
                </c:pt>
                <c:pt idx="12">
                  <c:v>3</c:v>
                </c:pt>
                <c:pt idx="13">
                  <c:v>2</c:v>
                </c:pt>
                <c:pt idx="14">
                  <c:v>1</c:v>
                </c:pt>
                <c:pt idx="15">
                  <c:v>3</c:v>
                </c:pt>
                <c:pt idx="16">
                  <c:v>5</c:v>
                </c:pt>
                <c:pt idx="17">
                  <c:v>1</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107764736"/>
        <c:axId val="107792640"/>
      </c:lineChart>
      <c:catAx>
        <c:axId val="1077647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2640"/>
        <c:crosses val="autoZero"/>
        <c:auto val="1"/>
        <c:lblAlgn val="ctr"/>
        <c:lblOffset val="100"/>
        <c:tickLblSkip val="2"/>
        <c:tickMarkSkip val="2"/>
        <c:noMultiLvlLbl val="0"/>
      </c:catAx>
      <c:valAx>
        <c:axId val="107792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7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Palilula (Niš)</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10</c:v>
                </c:pt>
                <c:pt idx="1">
                  <c:v>9.3000000000000007</c:v>
                </c:pt>
                <c:pt idx="2">
                  <c:v>9.6</c:v>
                </c:pt>
                <c:pt idx="3">
                  <c:v>10.5</c:v>
                </c:pt>
                <c:pt idx="4">
                  <c:v>10.3</c:v>
                </c:pt>
                <c:pt idx="5">
                  <c:v>10.5</c:v>
                </c:pt>
                <c:pt idx="6">
                  <c:v>10.199999999999999</c:v>
                </c:pt>
                <c:pt idx="7">
                  <c:v>10.199999999999999</c:v>
                </c:pt>
                <c:pt idx="8">
                  <c:v>8.9</c:v>
                </c:pt>
                <c:pt idx="9">
                  <c:v>9.3000000000000007</c:v>
                </c:pt>
                <c:pt idx="10">
                  <c:v>9.1</c:v>
                </c:pt>
                <c:pt idx="11">
                  <c:v>9.5</c:v>
                </c:pt>
                <c:pt idx="12">
                  <c:v>9.1999999999999993</c:v>
                </c:pt>
                <c:pt idx="13">
                  <c:v>9.3000000000000007</c:v>
                </c:pt>
                <c:pt idx="14">
                  <c:v>9</c:v>
                </c:pt>
                <c:pt idx="15">
                  <c:v>8.9</c:v>
                </c:pt>
                <c:pt idx="16">
                  <c:v>8.4</c:v>
                </c:pt>
                <c:pt idx="17">
                  <c:v>9.5</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107870080"/>
        <c:axId val="107871616"/>
      </c:lineChart>
      <c:catAx>
        <c:axId val="107870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1616"/>
        <c:crosses val="autoZero"/>
        <c:auto val="1"/>
        <c:lblAlgn val="ctr"/>
        <c:lblOffset val="100"/>
        <c:tickLblSkip val="2"/>
        <c:tickMarkSkip val="2"/>
        <c:noMultiLvlLbl val="0"/>
      </c:catAx>
      <c:valAx>
        <c:axId val="107871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080"/>
        <c:crosses val="autoZero"/>
        <c:crossBetween val="midCat"/>
      </c:valAx>
      <c:spPr>
        <a:ln>
          <a:solidFill>
            <a:schemeClr val="tx1"/>
          </a:solidFill>
        </a:ln>
      </c:spPr>
    </c:plotArea>
    <c:legend>
      <c:legendPos val="l"/>
      <c:layout>
        <c:manualLayout>
          <c:xMode val="edge"/>
          <c:yMode val="edge"/>
          <c:x val="9.0906953708811938E-2"/>
          <c:y val="0.69233738867337669"/>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72996</c:v>
                </c:pt>
                <c:pt idx="1">
                  <c:v>73288</c:v>
                </c:pt>
                <c:pt idx="2">
                  <c:v>73610</c:v>
                </c:pt>
                <c:pt idx="3">
                  <c:v>73831</c:v>
                </c:pt>
                <c:pt idx="4">
                  <c:v>73951</c:v>
                </c:pt>
                <c:pt idx="5">
                  <c:v>74054</c:v>
                </c:pt>
                <c:pt idx="6">
                  <c:v>73825</c:v>
                </c:pt>
                <c:pt idx="7">
                  <c:v>73791</c:v>
                </c:pt>
                <c:pt idx="8">
                  <c:v>73584</c:v>
                </c:pt>
                <c:pt idx="9">
                  <c:v>73317</c:v>
                </c:pt>
                <c:pt idx="10">
                  <c:v>73140</c:v>
                </c:pt>
                <c:pt idx="11">
                  <c:v>73049</c:v>
                </c:pt>
                <c:pt idx="12">
                  <c:v>72942</c:v>
                </c:pt>
                <c:pt idx="13">
                  <c:v>72843</c:v>
                </c:pt>
                <c:pt idx="14">
                  <c:v>72750</c:v>
                </c:pt>
                <c:pt idx="15">
                  <c:v>72480</c:v>
                </c:pt>
                <c:pt idx="16">
                  <c:v>71910</c:v>
                </c:pt>
                <c:pt idx="17">
                  <c:v>69985</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109246336"/>
        <c:axId val="109256704"/>
      </c:lineChart>
      <c:catAx>
        <c:axId val="109246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56704"/>
        <c:crosses val="autoZero"/>
        <c:auto val="1"/>
        <c:lblAlgn val="ctr"/>
        <c:lblOffset val="100"/>
        <c:tickLblSkip val="2"/>
        <c:tickMarkSkip val="2"/>
        <c:noMultiLvlLbl val="0"/>
      </c:catAx>
      <c:valAx>
        <c:axId val="109256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63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Palilula (Niš)</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11.4</c:v>
                </c:pt>
                <c:pt idx="1">
                  <c:v>8.9</c:v>
                </c:pt>
                <c:pt idx="2">
                  <c:v>9.3000000000000007</c:v>
                </c:pt>
                <c:pt idx="3">
                  <c:v>10.7</c:v>
                </c:pt>
                <c:pt idx="4">
                  <c:v>11.9</c:v>
                </c:pt>
                <c:pt idx="5">
                  <c:v>11.7</c:v>
                </c:pt>
                <c:pt idx="6">
                  <c:v>11.6</c:v>
                </c:pt>
                <c:pt idx="7">
                  <c:v>11.9</c:v>
                </c:pt>
                <c:pt idx="8">
                  <c:v>11.6</c:v>
                </c:pt>
                <c:pt idx="9">
                  <c:v>12.4</c:v>
                </c:pt>
                <c:pt idx="10">
                  <c:v>11.6</c:v>
                </c:pt>
                <c:pt idx="11">
                  <c:v>10.9</c:v>
                </c:pt>
                <c:pt idx="12">
                  <c:v>12.2</c:v>
                </c:pt>
                <c:pt idx="13">
                  <c:v>12.6</c:v>
                </c:pt>
                <c:pt idx="14">
                  <c:v>12.2</c:v>
                </c:pt>
                <c:pt idx="15">
                  <c:v>15.4</c:v>
                </c:pt>
                <c:pt idx="16">
                  <c:v>18.100000000000001</c:v>
                </c:pt>
                <c:pt idx="17">
                  <c:v>14.1</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109555072"/>
        <c:axId val="109557632"/>
      </c:lineChart>
      <c:catAx>
        <c:axId val="109555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7632"/>
        <c:crosses val="autoZero"/>
        <c:auto val="1"/>
        <c:lblAlgn val="ctr"/>
        <c:lblOffset val="100"/>
        <c:tickLblSkip val="2"/>
        <c:tickMarkSkip val="2"/>
        <c:noMultiLvlLbl val="0"/>
      </c:catAx>
      <c:valAx>
        <c:axId val="109557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5550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Palilula (Niš)</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-1.4</c:v>
                </c:pt>
                <c:pt idx="1">
                  <c:v>0.4</c:v>
                </c:pt>
                <c:pt idx="2">
                  <c:v>0.3</c:v>
                </c:pt>
                <c:pt idx="3">
                  <c:v>-0.2</c:v>
                </c:pt>
                <c:pt idx="4">
                  <c:v>-1.6</c:v>
                </c:pt>
                <c:pt idx="5">
                  <c:v>-1.2</c:v>
                </c:pt>
                <c:pt idx="6">
                  <c:v>-1.4</c:v>
                </c:pt>
                <c:pt idx="7">
                  <c:v>-1.7</c:v>
                </c:pt>
                <c:pt idx="8">
                  <c:v>-2.7</c:v>
                </c:pt>
                <c:pt idx="9">
                  <c:v>-3.1</c:v>
                </c:pt>
                <c:pt idx="10">
                  <c:v>-2.5</c:v>
                </c:pt>
                <c:pt idx="11">
                  <c:v>-1.4</c:v>
                </c:pt>
                <c:pt idx="12">
                  <c:v>-3</c:v>
                </c:pt>
                <c:pt idx="13">
                  <c:v>-3.3</c:v>
                </c:pt>
                <c:pt idx="14">
                  <c:v>-3.2</c:v>
                </c:pt>
                <c:pt idx="15">
                  <c:v>-6.5</c:v>
                </c:pt>
                <c:pt idx="16">
                  <c:v>-9.6999999999999993</c:v>
                </c:pt>
                <c:pt idx="17">
                  <c:v>-4.5999999999999996</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109779584"/>
        <c:axId val="109810048"/>
      </c:lineChart>
      <c:catAx>
        <c:axId val="109779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0048"/>
        <c:crosses val="autoZero"/>
        <c:auto val="1"/>
        <c:lblAlgn val="ctr"/>
        <c:lblOffset val="100"/>
        <c:tickLblSkip val="2"/>
        <c:tickMarkSkip val="2"/>
        <c:noMultiLvlLbl val="0"/>
      </c:catAx>
      <c:valAx>
        <c:axId val="1098100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79584"/>
        <c:crosses val="autoZero"/>
        <c:crossBetween val="midCat"/>
      </c:valAx>
      <c:spPr>
        <a:ln>
          <a:solidFill>
            <a:schemeClr val="tx1"/>
          </a:solidFill>
        </a:ln>
      </c:spPr>
    </c:plotArea>
    <c:legend>
      <c:legendPos val="l"/>
      <c:layout>
        <c:manualLayout>
          <c:xMode val="edge"/>
          <c:yMode val="edge"/>
          <c:x val="0.13206930443407947"/>
          <c:y val="0.73884115792670424"/>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Palilula (Niš)</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10.9</c:v>
                </c:pt>
                <c:pt idx="1">
                  <c:v>10.3</c:v>
                </c:pt>
                <c:pt idx="2">
                  <c:v>1.4</c:v>
                </c:pt>
                <c:pt idx="3">
                  <c:v>9.1</c:v>
                </c:pt>
                <c:pt idx="4">
                  <c:v>7.8</c:v>
                </c:pt>
                <c:pt idx="5">
                  <c:v>9</c:v>
                </c:pt>
                <c:pt idx="6">
                  <c:v>10.6</c:v>
                </c:pt>
                <c:pt idx="7">
                  <c:v>5.3</c:v>
                </c:pt>
                <c:pt idx="8">
                  <c:v>6.1</c:v>
                </c:pt>
                <c:pt idx="9">
                  <c:v>4.4000000000000004</c:v>
                </c:pt>
                <c:pt idx="10">
                  <c:v>1.5</c:v>
                </c:pt>
                <c:pt idx="11">
                  <c:v>4.3</c:v>
                </c:pt>
                <c:pt idx="12">
                  <c:v>4.5</c:v>
                </c:pt>
                <c:pt idx="13">
                  <c:v>2.9</c:v>
                </c:pt>
                <c:pt idx="14">
                  <c:v>1.5</c:v>
                </c:pt>
                <c:pt idx="15">
                  <c:v>4.7</c:v>
                </c:pt>
                <c:pt idx="16">
                  <c:v>8.3000000000000007</c:v>
                </c:pt>
                <c:pt idx="17">
                  <c:v>1.5</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109855104"/>
        <c:axId val="109857024"/>
      </c:lineChart>
      <c:catAx>
        <c:axId val="109855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7024"/>
        <c:crosses val="autoZero"/>
        <c:auto val="1"/>
        <c:lblAlgn val="ctr"/>
        <c:lblOffset val="100"/>
        <c:tickLblSkip val="2"/>
        <c:tickMarkSkip val="2"/>
        <c:noMultiLvlLbl val="0"/>
      </c:catAx>
      <c:valAx>
        <c:axId val="109857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551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136</xdr:row>
      <xdr:rowOff>233349</xdr:rowOff>
    </xdr:from>
    <xdr:to>
      <xdr:col>1</xdr:col>
      <xdr:colOff>854876</xdr:colOff>
      <xdr:row>139</xdr:row>
      <xdr:rowOff>69848</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132</xdr:row>
      <xdr:rowOff>285750</xdr:rowOff>
    </xdr:from>
    <xdr:to>
      <xdr:col>1</xdr:col>
      <xdr:colOff>857250</xdr:colOff>
      <xdr:row>135</xdr:row>
      <xdr:rowOff>57150</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128</xdr:row>
      <xdr:rowOff>261939</xdr:rowOff>
    </xdr:from>
    <xdr:to>
      <xdr:col>1</xdr:col>
      <xdr:colOff>826768</xdr:colOff>
      <xdr:row>131</xdr:row>
      <xdr:rowOff>64771</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125</xdr:row>
      <xdr:rowOff>0</xdr:rowOff>
    </xdr:from>
    <xdr:to>
      <xdr:col>1</xdr:col>
      <xdr:colOff>764152</xdr:colOff>
      <xdr:row>127</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9"/>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827</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Palilula (Niš)</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2005</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IF(ISBLANK(TABELA1!B48),"-",TABELA1!B48)</f>
        <v>72996</v>
      </c>
      <c r="E12" s="57">
        <f>IF(ISBLANK(TABELA1!B65),"-",TABELA1!B65)</f>
        <v>69985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IF(ISBLANK(TABELA1!C48),"-",TABELA1!C48)</f>
        <v>733</v>
      </c>
      <c r="E13" s="53">
        <f>IF(ISBLANK(TABELA1!C65),"-",TABELA1!C65)</f>
        <v>664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IF(ISBLANK(TABELA1!D48),"-",TABELA1!D48)</f>
        <v>830</v>
      </c>
      <c r="E14" s="53">
        <f>IF(ISBLANK(TABELA1!D65),"-",TABELA1!D65)</f>
        <v>987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IF(ISBLANK(TABELA1!E48),"-",TABELA1!E48)</f>
        <v>-97</v>
      </c>
      <c r="E15" s="53">
        <f>IF(ISBLANK(TABELA1!E65),"-",TABELA1!E65)</f>
        <v>-323</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IF(ISBLANK(TABELA1!F48),"-",TABELA1!F48)</f>
        <v>8</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IF(ISBLANK(TABELA2!B49),"-",TABELA2!B49)</f>
        <v>10</v>
      </c>
      <c r="E17" s="61">
        <f>IF(ISBLANK(TABELA2!B66),"-",TABELA2!B66)</f>
        <v>9.5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IF(ISBLANK(TABELA3!B49),"-",TABELA3!B49)</f>
        <v>11.4</v>
      </c>
      <c r="E18" s="53">
        <f>IF(ISBLANK(TABELA3!B66),"-",TABELA3!B66)</f>
        <v>14.1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IF(ISBLANK(TABELA4!B49),"-",TABELA4!B49)</f>
        <v>-1.4</v>
      </c>
      <c r="E19" s="53">
        <f>IF(ISBLANK(TABELA4!B66),"-",TABELA4!B66)</f>
        <v>-4.5999999999999996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IF(ISBLANK(TABELA5!B49),"-",TABELA5!B49)</f>
        <v>10.9</v>
      </c>
      <c r="E20" s="55">
        <f>IF(ISBLANK(TABELA5!B66),"-",TABELA5!B66)</f>
        <v>1.5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Palilula (Niš)</v>
      </c>
      <c r="B82" s="23"/>
      <c r="C82" s="24"/>
      <c r="D82" s="24"/>
      <c r="E82" s="23"/>
      <c r="F82" s="23"/>
      <c r="G82" s="23"/>
      <c r="H82" s="23"/>
      <c r="I82" s="23"/>
      <c r="J82" s="23"/>
      <c r="K82" s="23"/>
      <c r="L82" s="23"/>
      <c r="M82" s="23"/>
      <c r="N82" s="23"/>
    </row>
    <row r="83" spans="1:14" ht="26.25" customHeight="1" x14ac:dyDescent="0.2">
      <c r="A83" s="84" t="s">
        <v>709</v>
      </c>
      <c r="B83" s="85" t="s">
        <v>710</v>
      </c>
      <c r="C83" s="85" t="s">
        <v>711</v>
      </c>
      <c r="D83" s="86" t="s">
        <v>712</v>
      </c>
      <c r="E83" s="85" t="s">
        <v>713</v>
      </c>
      <c r="F83" s="85" t="s">
        <v>714</v>
      </c>
      <c r="G83" s="86" t="s">
        <v>715</v>
      </c>
      <c r="H83" s="86"/>
      <c r="I83" s="86"/>
      <c r="J83" s="87" t="s">
        <v>716</v>
      </c>
      <c r="K83" s="23"/>
      <c r="L83" s="23"/>
      <c r="M83" s="23"/>
      <c r="N83" s="23"/>
    </row>
    <row r="84" spans="1:14" ht="39.75" customHeight="1" x14ac:dyDescent="0.2">
      <c r="A84" s="84"/>
      <c r="B84" s="85"/>
      <c r="C84" s="85"/>
      <c r="D84" s="86"/>
      <c r="E84" s="85"/>
      <c r="F84" s="85"/>
      <c r="G84" s="75" t="s">
        <v>711</v>
      </c>
      <c r="H84" s="75" t="s">
        <v>712</v>
      </c>
      <c r="I84" s="76" t="s">
        <v>713</v>
      </c>
      <c r="J84" s="88"/>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44">
        <v>2005</v>
      </c>
      <c r="B86" s="34">
        <f>IF(ISBLANK(TABELA1!B48),"-",TABELA1!B48)</f>
        <v>72996</v>
      </c>
      <c r="C86" s="34">
        <f>IF(ISBLANK(TABELA1!C48),"-",TABELA1!C48)</f>
        <v>733</v>
      </c>
      <c r="D86" s="34">
        <f>IF(ISBLANK(TABELA1!D48),"-",TABELA1!D48)</f>
        <v>830</v>
      </c>
      <c r="E86" s="34">
        <f>IF(ISBLANK(TABELA1!E48),"-",TABELA1!E48)</f>
        <v>-97</v>
      </c>
      <c r="F86" s="34">
        <f>IF(ISBLANK(TABELA1!F48),"-",TABELA1!F48)</f>
        <v>8</v>
      </c>
      <c r="G86" s="35">
        <f>IF(ISBLANK(TABELA2!B49),"-",TABELA2!B49)</f>
        <v>10</v>
      </c>
      <c r="H86" s="35">
        <f>IF(ISBLANK(TABELA3!B49),"-",TABELA3!B49)</f>
        <v>11.4</v>
      </c>
      <c r="I86" s="35">
        <f>IF(ISBLANK(TABELA4!B49),"-",TABELA4!B49)</f>
        <v>-1.4</v>
      </c>
      <c r="J86" s="35">
        <f>IF(ISBLANK(TABELA5!B49),"-",TABELA5!B49)</f>
        <v>10.9</v>
      </c>
      <c r="K86" s="23"/>
      <c r="L86" s="23"/>
      <c r="M86" s="23"/>
      <c r="N86" s="23"/>
    </row>
    <row r="87" spans="1:14" ht="24.95" customHeight="1" x14ac:dyDescent="0.2">
      <c r="A87" s="44">
        <v>2006</v>
      </c>
      <c r="B87" s="34">
        <f>IF(ISBLANK(TABELA1!B49),"-",TABELA1!B49)</f>
        <v>73288</v>
      </c>
      <c r="C87" s="34">
        <f>IF(ISBLANK(TABELA1!C49),"-",TABELA1!C49)</f>
        <v>678</v>
      </c>
      <c r="D87" s="34">
        <f>IF(ISBLANK(TABELA1!D49),"-",TABELA1!D49)</f>
        <v>654</v>
      </c>
      <c r="E87" s="34">
        <f>IF(ISBLANK(TABELA1!E49),"-",TABELA1!E49)</f>
        <v>24</v>
      </c>
      <c r="F87" s="34">
        <f>IF(ISBLANK(TABELA1!F49),"-",TABELA1!F49)</f>
        <v>7</v>
      </c>
      <c r="G87" s="35">
        <f>IF(ISBLANK(TABELA2!B50),"-",TABELA2!B50)</f>
        <v>9.3000000000000007</v>
      </c>
      <c r="H87" s="35">
        <f>IF(ISBLANK(TABELA3!B50),"-",TABELA3!B50)</f>
        <v>8.9</v>
      </c>
      <c r="I87" s="35">
        <f>IF(ISBLANK(TABELA4!B50),"-",TABELA4!B50)</f>
        <v>0.4</v>
      </c>
      <c r="J87" s="35">
        <f>IF(ISBLANK(TABELA5!B50),"-",TABELA5!B50)</f>
        <v>10.3</v>
      </c>
      <c r="K87" s="77"/>
      <c r="L87" s="23"/>
      <c r="M87" s="23"/>
      <c r="N87" s="23"/>
    </row>
    <row r="88" spans="1:14" ht="24.95" customHeight="1" x14ac:dyDescent="0.2">
      <c r="A88" s="44">
        <v>2007</v>
      </c>
      <c r="B88" s="34">
        <f>IF(ISBLANK(TABELA1!B50),"-",TABELA1!B50)</f>
        <v>73610</v>
      </c>
      <c r="C88" s="34">
        <f>IF(ISBLANK(TABELA1!C50),"-",TABELA1!C50)</f>
        <v>708</v>
      </c>
      <c r="D88" s="34">
        <f>IF(ISBLANK(TABELA1!D50),"-",TABELA1!D50)</f>
        <v>683</v>
      </c>
      <c r="E88" s="34">
        <f>IF(ISBLANK(TABELA1!E50),"-",TABELA1!E50)</f>
        <v>25</v>
      </c>
      <c r="F88" s="34">
        <f>IF(ISBLANK(TABELA1!F50),"-",TABELA1!F50)</f>
        <v>1</v>
      </c>
      <c r="G88" s="35">
        <f>IF(ISBLANK(TABELA2!B51),"-",TABELA2!B51)</f>
        <v>9.6</v>
      </c>
      <c r="H88" s="35">
        <f>IF(ISBLANK(TABELA3!B51),"-",TABELA3!B51)</f>
        <v>9.3000000000000007</v>
      </c>
      <c r="I88" s="35">
        <f>IF(ISBLANK(TABELA4!B51),"-",TABELA4!B51)</f>
        <v>0.3</v>
      </c>
      <c r="J88" s="35">
        <f>IF(ISBLANK(TABELA5!B51),"-",TABELA5!B51)</f>
        <v>1.4</v>
      </c>
      <c r="K88" s="77"/>
      <c r="L88" s="23"/>
      <c r="M88" s="23"/>
      <c r="N88" s="23"/>
    </row>
    <row r="89" spans="1:14" ht="24.95" customHeight="1" x14ac:dyDescent="0.2">
      <c r="A89" s="44">
        <v>2008</v>
      </c>
      <c r="B89" s="34">
        <f>IF(ISBLANK(TABELA1!B51),"-",TABELA1!B51)</f>
        <v>73831</v>
      </c>
      <c r="C89" s="34">
        <f>IF(ISBLANK(TABELA1!C51),"-",TABELA1!C51)</f>
        <v>773</v>
      </c>
      <c r="D89" s="34">
        <f>IF(ISBLANK(TABELA1!D51),"-",TABELA1!D51)</f>
        <v>790</v>
      </c>
      <c r="E89" s="34">
        <f>IF(ISBLANK(TABELA1!E51),"-",TABELA1!E51)</f>
        <v>-17</v>
      </c>
      <c r="F89" s="34">
        <f>IF(ISBLANK(TABELA1!F51),"-",TABELA1!F51)</f>
        <v>7</v>
      </c>
      <c r="G89" s="35">
        <f>IF(ISBLANK(TABELA2!B52),"-",TABELA2!B52)</f>
        <v>10.5</v>
      </c>
      <c r="H89" s="35">
        <f>IF(ISBLANK(TABELA3!B52),"-",TABELA3!B52)</f>
        <v>10.7</v>
      </c>
      <c r="I89" s="35">
        <f>IF(ISBLANK(TABELA4!B52),"-",TABELA4!B52)</f>
        <v>-0.2</v>
      </c>
      <c r="J89" s="35">
        <f>IF(ISBLANK(TABELA5!B52),"-",TABELA5!B52)</f>
        <v>9.1</v>
      </c>
      <c r="K89" s="77"/>
      <c r="L89" s="23"/>
      <c r="M89" s="23"/>
      <c r="N89" s="23"/>
    </row>
    <row r="90" spans="1:14" ht="24.95" customHeight="1" x14ac:dyDescent="0.2">
      <c r="A90" s="44">
        <v>2009</v>
      </c>
      <c r="B90" s="34">
        <f>IF(ISBLANK(TABELA1!B52),"-",TABELA1!B52)</f>
        <v>73951</v>
      </c>
      <c r="C90" s="34">
        <f>IF(ISBLANK(TABELA1!C52),"-",TABELA1!C52)</f>
        <v>765</v>
      </c>
      <c r="D90" s="34">
        <f>IF(ISBLANK(TABELA1!D52),"-",TABELA1!D52)</f>
        <v>879</v>
      </c>
      <c r="E90" s="34">
        <f>IF(ISBLANK(TABELA1!E52),"-",TABELA1!E52)</f>
        <v>-114</v>
      </c>
      <c r="F90" s="34">
        <f>IF(ISBLANK(TABELA1!F52),"-",TABELA1!F52)</f>
        <v>6</v>
      </c>
      <c r="G90" s="35">
        <f>IF(ISBLANK(TABELA2!B53),"-",TABELA2!B53)</f>
        <v>10.3</v>
      </c>
      <c r="H90" s="35">
        <f>IF(ISBLANK(TABELA3!B53),"-",TABELA3!B53)</f>
        <v>11.9</v>
      </c>
      <c r="I90" s="35">
        <f>IF(ISBLANK(TABELA4!B53),"-",TABELA4!B53)</f>
        <v>-1.6</v>
      </c>
      <c r="J90" s="35">
        <f>IF(ISBLANK(TABELA5!B53),"-",TABELA5!B53)</f>
        <v>7.8</v>
      </c>
      <c r="K90" s="77"/>
      <c r="L90" s="23"/>
      <c r="M90" s="23"/>
      <c r="N90" s="23"/>
    </row>
    <row r="91" spans="1:14" ht="24.95" customHeight="1" x14ac:dyDescent="0.2">
      <c r="A91" s="33"/>
      <c r="B91" s="34"/>
      <c r="C91" s="34"/>
      <c r="D91" s="34"/>
      <c r="E91" s="34"/>
      <c r="F91" s="34"/>
      <c r="G91" s="35"/>
      <c r="H91" s="35"/>
      <c r="I91" s="35"/>
      <c r="J91" s="35"/>
      <c r="K91" s="77"/>
      <c r="L91" s="23"/>
      <c r="M91" s="23"/>
      <c r="N91" s="23"/>
    </row>
    <row r="92" spans="1:14" ht="24.95" customHeight="1" x14ac:dyDescent="0.2">
      <c r="A92" s="33">
        <v>2010</v>
      </c>
      <c r="B92" s="34">
        <f>IF(ISBLANK(TABELA1!B53),"-",TABELA1!B53)</f>
        <v>74054</v>
      </c>
      <c r="C92" s="34">
        <f>IF(ISBLANK(TABELA1!C53),"-",TABELA1!C53)</f>
        <v>780</v>
      </c>
      <c r="D92" s="34">
        <f>IF(ISBLANK(TABELA1!D53),"-",TABELA1!D53)</f>
        <v>867</v>
      </c>
      <c r="E92" s="34">
        <f>IF(ISBLANK(TABELA1!E53),"-",TABELA1!E53)</f>
        <v>-87</v>
      </c>
      <c r="F92" s="34">
        <f>IF(ISBLANK(TABELA1!F53),"-",TABELA1!F53)</f>
        <v>7</v>
      </c>
      <c r="G92" s="35">
        <f>IF(ISBLANK(TABELA2!B54),"-",TABELA2!B54)</f>
        <v>10.5</v>
      </c>
      <c r="H92" s="35">
        <f>IF(ISBLANK(TABELA3!B54),"-",TABELA3!B54)</f>
        <v>11.7</v>
      </c>
      <c r="I92" s="35">
        <f>IF(ISBLANK(TABELA4!B54),"-",TABELA4!B54)</f>
        <v>-1.2</v>
      </c>
      <c r="J92" s="35">
        <f>IF(ISBLANK(TABELA5!B54),"-",TABELA5!B54)</f>
        <v>9</v>
      </c>
      <c r="K92" s="77"/>
      <c r="L92" s="23"/>
      <c r="M92" s="23"/>
      <c r="N92" s="23"/>
    </row>
    <row r="93" spans="1:14" ht="24.95" customHeight="1" x14ac:dyDescent="0.2">
      <c r="A93" s="33">
        <v>2011</v>
      </c>
      <c r="B93" s="34">
        <f>IF(ISBLANK(TABELA1!B54),"-",TABELA1!B54)</f>
        <v>73825</v>
      </c>
      <c r="C93" s="34">
        <f>IF(ISBLANK(TABELA1!C54),"-",TABELA1!C54)</f>
        <v>754</v>
      </c>
      <c r="D93" s="34">
        <f>IF(ISBLANK(TABELA1!D54),"-",TABELA1!D54)</f>
        <v>854</v>
      </c>
      <c r="E93" s="34">
        <f>IF(ISBLANK(TABELA1!E54),"-",TABELA1!E54)</f>
        <v>-100</v>
      </c>
      <c r="F93" s="34">
        <f>IF(ISBLANK(TABELA1!F54),"-",TABELA1!F54)</f>
        <v>8</v>
      </c>
      <c r="G93" s="35">
        <f>IF(ISBLANK(TABELA2!B55),"-",TABELA2!B55)</f>
        <v>10.199999999999999</v>
      </c>
      <c r="H93" s="35">
        <f>IF(ISBLANK(TABELA3!B55),"-",TABELA3!B55)</f>
        <v>11.6</v>
      </c>
      <c r="I93" s="35">
        <f>IF(ISBLANK(TABELA4!B55),"-",TABELA4!B55)</f>
        <v>-1.4</v>
      </c>
      <c r="J93" s="35">
        <f>IF(ISBLANK(TABELA5!B55),"-",TABELA5!B55)</f>
        <v>10.6</v>
      </c>
      <c r="K93" s="77"/>
      <c r="L93" s="23"/>
      <c r="M93" s="23"/>
      <c r="N93" s="23"/>
    </row>
    <row r="94" spans="1:14" ht="24.95" customHeight="1" x14ac:dyDescent="0.2">
      <c r="A94" s="33">
        <v>2012</v>
      </c>
      <c r="B94" s="34">
        <f>IF(ISBLANK(TABELA1!B55),"-",TABELA1!B55)</f>
        <v>73791</v>
      </c>
      <c r="C94" s="34">
        <f>IF(ISBLANK(TABELA1!C55),"-",TABELA1!C55)</f>
        <v>749</v>
      </c>
      <c r="D94" s="34">
        <f>IF(ISBLANK(TABELA1!D55),"-",TABELA1!D55)</f>
        <v>875</v>
      </c>
      <c r="E94" s="34">
        <f>IF(ISBLANK(TABELA1!E55),"-",TABELA1!E55)</f>
        <v>-126</v>
      </c>
      <c r="F94" s="34">
        <f>IF(ISBLANK(TABELA1!F55),"-",TABELA1!F55)</f>
        <v>4</v>
      </c>
      <c r="G94" s="35">
        <f>IF(ISBLANK(TABELA2!B56),"-",TABELA2!B56)</f>
        <v>10.199999999999999</v>
      </c>
      <c r="H94" s="35">
        <f>IF(ISBLANK(TABELA3!B56),"-",TABELA3!B56)</f>
        <v>11.9</v>
      </c>
      <c r="I94" s="35">
        <f>IF(ISBLANK(TABELA4!B56),"-",TABELA4!B56)</f>
        <v>-1.7</v>
      </c>
      <c r="J94" s="35">
        <f>IF(ISBLANK(TABELA5!B56),"-",TABELA5!B56)</f>
        <v>5.3</v>
      </c>
      <c r="K94" s="77"/>
      <c r="L94" s="23"/>
      <c r="M94" s="23"/>
      <c r="N94" s="23"/>
    </row>
    <row r="95" spans="1:14" ht="24.95" customHeight="1" x14ac:dyDescent="0.2">
      <c r="A95" s="33">
        <v>2013</v>
      </c>
      <c r="B95" s="34">
        <f>IF(ISBLANK(TABELA1!B56),"-",TABELA1!B56)</f>
        <v>73584</v>
      </c>
      <c r="C95" s="34">
        <f>IF(ISBLANK(TABELA1!C56),"-",TABELA1!C56)</f>
        <v>657</v>
      </c>
      <c r="D95" s="34">
        <f>IF(ISBLANK(TABELA1!D56),"-",TABELA1!D56)</f>
        <v>855</v>
      </c>
      <c r="E95" s="34">
        <f>IF(ISBLANK(TABELA1!E56),"-",TABELA1!E56)</f>
        <v>-198</v>
      </c>
      <c r="F95" s="34">
        <f>IF(ISBLANK(TABELA1!F56),"-",TABELA1!F56)</f>
        <v>4</v>
      </c>
      <c r="G95" s="35">
        <f>IF(ISBLANK(TABELA2!B57),"-",TABELA2!B57)</f>
        <v>8.9</v>
      </c>
      <c r="H95" s="35">
        <f>IF(ISBLANK(TABELA3!B57),"-",TABELA3!B57)</f>
        <v>11.6</v>
      </c>
      <c r="I95" s="35">
        <f>IF(ISBLANK(TABELA4!B57),"-",TABELA4!B57)</f>
        <v>-2.7</v>
      </c>
      <c r="J95" s="35">
        <f>IF(ISBLANK(TABELA5!B57),"-",TABELA5!B57)</f>
        <v>6.1</v>
      </c>
      <c r="K95" s="77"/>
      <c r="L95" s="23"/>
      <c r="M95" s="23"/>
      <c r="N95" s="23"/>
    </row>
    <row r="96" spans="1:14" ht="24.95" customHeight="1" x14ac:dyDescent="0.2">
      <c r="A96" s="44">
        <v>2014</v>
      </c>
      <c r="B96" s="34">
        <f>IF(ISBLANK(TABELA1!B57),"-",TABELA1!B57)</f>
        <v>73317</v>
      </c>
      <c r="C96" s="34">
        <f>IF(ISBLANK(TABELA1!C57),"-",TABELA1!C57)</f>
        <v>684</v>
      </c>
      <c r="D96" s="34">
        <f>IF(ISBLANK(TABELA1!D57),"-",TABELA1!D57)</f>
        <v>911</v>
      </c>
      <c r="E96" s="34">
        <f>IF(ISBLANK(TABELA1!E57),"-",TABELA1!E57)</f>
        <v>-227</v>
      </c>
      <c r="F96" s="34">
        <f>IF(ISBLANK(TABELA1!F57),"-",TABELA1!F57)</f>
        <v>3</v>
      </c>
      <c r="G96" s="35">
        <f>IF(ISBLANK(TABELA2!B58),"-",TABELA2!B58)</f>
        <v>9.3000000000000007</v>
      </c>
      <c r="H96" s="35">
        <f>IF(ISBLANK(TABELA3!B58),"-",TABELA3!B58)</f>
        <v>12.4</v>
      </c>
      <c r="I96" s="35">
        <f>IF(ISBLANK(TABELA4!B58),"-",TABELA4!B58)</f>
        <v>-3.1</v>
      </c>
      <c r="J96" s="35">
        <f>IF(ISBLANK(TABELA5!B58),"-",TABELA5!B58)</f>
        <v>4.4000000000000004</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2015</v>
      </c>
      <c r="B98" s="34">
        <f>IF(ISBLANK(TABELA1!B58),"-",TABELA1!B58)</f>
        <v>73140</v>
      </c>
      <c r="C98" s="34">
        <f>IF(ISBLANK(TABELA1!C58),"-",TABELA1!C58)</f>
        <v>662</v>
      </c>
      <c r="D98" s="34">
        <f>IF(ISBLANK(TABELA1!D58),"-",TABELA1!D58)</f>
        <v>846</v>
      </c>
      <c r="E98" s="34">
        <f>IF(ISBLANK(TABELA1!E58),"-",TABELA1!E58)</f>
        <v>-184</v>
      </c>
      <c r="F98" s="34">
        <f>IF(ISBLANK(TABELA1!F58),"-",TABELA1!F58)</f>
        <v>1</v>
      </c>
      <c r="G98" s="35">
        <f>IF(ISBLANK(TABELA2!B59),"-",TABELA2!B59)</f>
        <v>9.1</v>
      </c>
      <c r="H98" s="35">
        <f>IF(ISBLANK(TABELA3!B59),"-",TABELA3!B59)</f>
        <v>11.6</v>
      </c>
      <c r="I98" s="35">
        <f>IF(ISBLANK(TABELA4!B59),"-",TABELA4!B59)</f>
        <v>-2.5</v>
      </c>
      <c r="J98" s="35">
        <f>IF(ISBLANK(TABELA5!B59),"-",TABELA5!B59)</f>
        <v>1.5</v>
      </c>
      <c r="K98" s="77"/>
      <c r="L98" s="23"/>
      <c r="M98" s="23"/>
      <c r="N98" s="23"/>
    </row>
    <row r="99" spans="1:14" ht="24.95" customHeight="1" x14ac:dyDescent="0.2">
      <c r="A99" s="44">
        <v>2016</v>
      </c>
      <c r="B99" s="34">
        <f>IF(ISBLANK(TABELA1!B59),"-",TABELA1!B59)</f>
        <v>73049</v>
      </c>
      <c r="C99" s="34">
        <f>IF(ISBLANK(TABELA1!C59),"-",TABELA1!C59)</f>
        <v>694</v>
      </c>
      <c r="D99" s="34">
        <f>IF(ISBLANK(TABELA1!D59),"-",TABELA1!D59)</f>
        <v>795</v>
      </c>
      <c r="E99" s="34">
        <f>IF(ISBLANK(TABELA1!E59),"-",TABELA1!E59)</f>
        <v>-101</v>
      </c>
      <c r="F99" s="34">
        <f>IF(ISBLANK(TABELA1!F59),"-",TABELA1!F59)</f>
        <v>3</v>
      </c>
      <c r="G99" s="35">
        <f>IF(ISBLANK(TABELA2!B60),"-",TABELA2!B60)</f>
        <v>9.5</v>
      </c>
      <c r="H99" s="35">
        <f>IF(ISBLANK(TABELA3!B60),"-",TABELA3!B60)</f>
        <v>10.9</v>
      </c>
      <c r="I99" s="35">
        <f>IF(ISBLANK(TABELA4!B60),"-",TABELA4!B60)</f>
        <v>-1.4</v>
      </c>
      <c r="J99" s="35">
        <f>IF(ISBLANK(TABELA5!B60),"-",TABELA5!B60)</f>
        <v>4.3</v>
      </c>
      <c r="K99" s="77"/>
      <c r="L99" s="23"/>
      <c r="M99" s="23"/>
      <c r="N99" s="23"/>
    </row>
    <row r="100" spans="1:14" ht="24.95" customHeight="1" x14ac:dyDescent="0.2">
      <c r="A100" s="44">
        <v>2017</v>
      </c>
      <c r="B100" s="34">
        <f>IF(ISBLANK(TABELA1!B60),"-",TABELA1!B60)</f>
        <v>72942</v>
      </c>
      <c r="C100" s="34">
        <f>IF(ISBLANK(TABELA1!C60),"-",TABELA1!C60)</f>
        <v>674</v>
      </c>
      <c r="D100" s="34">
        <f>IF(ISBLANK(TABELA1!D60),"-",TABELA1!D60)</f>
        <v>893</v>
      </c>
      <c r="E100" s="34">
        <f>IF(ISBLANK(TABELA1!E60),"-",TABELA1!E60)</f>
        <v>-219</v>
      </c>
      <c r="F100" s="34">
        <f>IF(ISBLANK(TABELA1!F60),"-",TABELA1!F60)</f>
        <v>3</v>
      </c>
      <c r="G100" s="35">
        <f>IF(ISBLANK(TABELA2!B61),"-",TABELA2!B61)</f>
        <v>9.1999999999999993</v>
      </c>
      <c r="H100" s="35">
        <f>IF(ISBLANK(TABELA3!B61),"-",TABELA3!B61)</f>
        <v>12.2</v>
      </c>
      <c r="I100" s="35">
        <f>IF(ISBLANK(TABELA4!B61),"-",TABELA4!B61)</f>
        <v>-3</v>
      </c>
      <c r="J100" s="35">
        <f>IF(ISBLANK(TABELA5!B61),"-",TABELA5!B61)</f>
        <v>4.5</v>
      </c>
      <c r="K100" s="77"/>
      <c r="L100" s="23"/>
      <c r="M100" s="23"/>
      <c r="N100" s="23"/>
    </row>
    <row r="101" spans="1:14" ht="24.95" customHeight="1" x14ac:dyDescent="0.2">
      <c r="A101" s="44">
        <v>2018</v>
      </c>
      <c r="B101" s="34">
        <f>IF(ISBLANK(TABELA1!B61),"-",TABELA1!B61)</f>
        <v>72843</v>
      </c>
      <c r="C101" s="34">
        <f>IF(ISBLANK(TABELA1!C61),"-",TABELA1!C61)</f>
        <v>678</v>
      </c>
      <c r="D101" s="34">
        <f>IF(ISBLANK(TABELA1!D61),"-",TABELA1!D61)</f>
        <v>919</v>
      </c>
      <c r="E101" s="34">
        <f>IF(ISBLANK(TABELA1!E61),"-",TABELA1!E61)</f>
        <v>-241</v>
      </c>
      <c r="F101" s="34">
        <f>IF(ISBLANK(TABELA1!F61),"-",TABELA1!F61)</f>
        <v>2</v>
      </c>
      <c r="G101" s="35">
        <f>IF(ISBLANK(TABELA2!B62),"-",TABELA2!B62)</f>
        <v>9.3000000000000007</v>
      </c>
      <c r="H101" s="35">
        <f>IF(ISBLANK(TABELA3!B62),"-",TABELA3!B62)</f>
        <v>12.6</v>
      </c>
      <c r="I101" s="35">
        <f>IF(ISBLANK(TABELA4!B62),"-",TABELA4!B62)</f>
        <v>-3.3</v>
      </c>
      <c r="J101" s="35">
        <f>IF(ISBLANK(TABELA5!B62),"-",TABELA5!B62)</f>
        <v>2.9</v>
      </c>
      <c r="K101" s="77"/>
      <c r="L101" s="23"/>
      <c r="M101" s="23"/>
      <c r="N101" s="23"/>
    </row>
    <row r="102" spans="1:14" ht="24.95" customHeight="1" x14ac:dyDescent="0.2">
      <c r="A102" s="44">
        <v>2019</v>
      </c>
      <c r="B102" s="34">
        <f>IF(ISBLANK(TABELA1!B62),"-",TABELA1!B62)</f>
        <v>72750</v>
      </c>
      <c r="C102" s="34">
        <f>IF(ISBLANK(TABELA1!C62),"-",TABELA1!C62)</f>
        <v>653</v>
      </c>
      <c r="D102" s="34">
        <f>IF(ISBLANK(TABELA1!D62),"-",TABELA1!D62)</f>
        <v>886</v>
      </c>
      <c r="E102" s="34">
        <f>IF(ISBLANK(TABELA1!E62),"-",TABELA1!E62)</f>
        <v>-233</v>
      </c>
      <c r="F102" s="34">
        <f>IF(ISBLANK(TABELA1!F62),"-",TABELA1!F62)</f>
        <v>1</v>
      </c>
      <c r="G102" s="35">
        <f>IF(ISBLANK(TABELA2!B63),"-",TABELA2!B63)</f>
        <v>9</v>
      </c>
      <c r="H102" s="35">
        <f>IF(ISBLANK(TABELA3!B63),"-",TABELA3!B63)</f>
        <v>12.2</v>
      </c>
      <c r="I102" s="35">
        <f>IF(ISBLANK(TABELA4!B63),"-",TABELA4!B63)</f>
        <v>-3.2</v>
      </c>
      <c r="J102" s="35">
        <f>IF(ISBLANK(TABELA5!B63),"-",TABELA5!B63)</f>
        <v>1.5</v>
      </c>
      <c r="K102" s="77"/>
      <c r="L102" s="23"/>
      <c r="M102" s="23"/>
      <c r="N102" s="23"/>
    </row>
    <row r="103" spans="1:14" ht="24.95" customHeight="1" x14ac:dyDescent="0.2">
      <c r="A103" s="44"/>
      <c r="B103" s="34"/>
      <c r="C103" s="34"/>
      <c r="D103" s="34"/>
      <c r="E103" s="34"/>
      <c r="F103" s="34"/>
      <c r="G103" s="35"/>
      <c r="H103" s="35"/>
      <c r="I103" s="35"/>
      <c r="J103" s="35"/>
      <c r="K103" s="77"/>
      <c r="L103" s="23"/>
      <c r="M103" s="23"/>
      <c r="N103" s="23"/>
    </row>
    <row r="104" spans="1:14" ht="24.95" customHeight="1" x14ac:dyDescent="0.2">
      <c r="A104" s="44">
        <v>2020</v>
      </c>
      <c r="B104" s="34">
        <f>IF(ISBLANK(TABELA1!B63),"-",TABELA1!B63)</f>
        <v>72480</v>
      </c>
      <c r="C104" s="34">
        <f>IF(ISBLANK(TABELA1!C63),"-",TABELA1!C63)</f>
        <v>644</v>
      </c>
      <c r="D104" s="34">
        <f>IF(ISBLANK(TABELA1!D63),"-",TABELA1!D63)</f>
        <v>1119</v>
      </c>
      <c r="E104" s="34">
        <f>IF(ISBLANK(TABELA1!E63),"-",TABELA1!E63)</f>
        <v>-475</v>
      </c>
      <c r="F104" s="34">
        <f>IF(ISBLANK(TABELA1!F63),"-",TABELA1!F63)</f>
        <v>3</v>
      </c>
      <c r="G104" s="35">
        <f>IF(ISBLANK(TABELA2!B64),"-",TABELA2!B64)</f>
        <v>8.9</v>
      </c>
      <c r="H104" s="35">
        <f>IF(ISBLANK(TABELA3!B64),"-",TABELA3!B64)</f>
        <v>15.4</v>
      </c>
      <c r="I104" s="35">
        <f>IF(ISBLANK(TABELA4!B64),"-",TABELA4!B64)</f>
        <v>-6.5</v>
      </c>
      <c r="J104" s="35">
        <f>IF(ISBLANK(TABELA5!B64),"-",TABELA5!B64)</f>
        <v>4.7</v>
      </c>
      <c r="K104" s="77"/>
      <c r="L104" s="23"/>
      <c r="M104" s="23"/>
      <c r="N104" s="23"/>
    </row>
    <row r="105" spans="1:14" ht="24.95" customHeight="1" x14ac:dyDescent="0.2">
      <c r="A105" s="44">
        <v>2021</v>
      </c>
      <c r="B105" s="34">
        <f>IF(ISBLANK(TABELA1!B64),"-",TABELA1!B64)</f>
        <v>71910</v>
      </c>
      <c r="C105" s="34">
        <f>IF(ISBLANK(TABELA1!C64),"-",TABELA1!C64)</f>
        <v>605</v>
      </c>
      <c r="D105" s="34">
        <f>IF(ISBLANK(TABELA1!D64),"-",TABELA1!D64)</f>
        <v>1300</v>
      </c>
      <c r="E105" s="34">
        <f>IF(ISBLANK(TABELA1!E64),"-",TABELA1!E64)</f>
        <v>-695</v>
      </c>
      <c r="F105" s="34">
        <f>IF(ISBLANK(TABELA1!F64),"-",TABELA1!F64)</f>
        <v>5</v>
      </c>
      <c r="G105" s="35">
        <f>IF(ISBLANK(TABELA2!B65),"-",TABELA2!B65)</f>
        <v>8.4</v>
      </c>
      <c r="H105" s="35">
        <f>IF(ISBLANK(TABELA3!B65),"-",TABELA3!B65)</f>
        <v>18.100000000000001</v>
      </c>
      <c r="I105" s="35">
        <f>IF(ISBLANK(TABELA4!B65),"-",TABELA4!B65)</f>
        <v>-9.6999999999999993</v>
      </c>
      <c r="J105" s="35">
        <f>IF(ISBLANK(TABELA5!B65),"-",TABELA5!B65)</f>
        <v>8.3000000000000007</v>
      </c>
      <c r="K105" s="77"/>
      <c r="L105" s="23"/>
      <c r="M105" s="23"/>
      <c r="N105" s="23"/>
    </row>
    <row r="106" spans="1:14" ht="24.95" customHeight="1" x14ac:dyDescent="0.2">
      <c r="A106" s="36">
        <v>2022</v>
      </c>
      <c r="B106" s="37">
        <f>IF(ISBLANK(TABELA1!B65),"-",TABELA1!B65)</f>
        <v>69985</v>
      </c>
      <c r="C106" s="37">
        <f>IF(ISBLANK(TABELA1!C65),"-",TABELA1!C65)</f>
        <v>664</v>
      </c>
      <c r="D106" s="37">
        <f>IF(ISBLANK(TABELA1!D65),"-",TABELA1!D65)</f>
        <v>987</v>
      </c>
      <c r="E106" s="37">
        <f>IF(ISBLANK(TABELA1!E65),"-",TABELA1!E65)</f>
        <v>-323</v>
      </c>
      <c r="F106" s="37">
        <f>IF(ISBLANK(TABELA1!F65),"-",TABELA1!F65)</f>
        <v>1</v>
      </c>
      <c r="G106" s="38">
        <f>IF(ISBLANK(TABELA2!B66),"-",TABELA2!B66)</f>
        <v>9.5</v>
      </c>
      <c r="H106" s="38">
        <f>IF(ISBLANK(TABELA3!B66),"-",TABELA3!B66)</f>
        <v>14.1</v>
      </c>
      <c r="I106" s="38">
        <f>IF(ISBLANK(TABELA4!B66),"-",TABELA4!B66)</f>
        <v>-4.5999999999999996</v>
      </c>
      <c r="J106" s="38">
        <f>IF(ISBLANK(TABELA5!B66),"-",TABELA5!B66)</f>
        <v>1.5</v>
      </c>
      <c r="K106" s="77"/>
      <c r="L106" s="23"/>
      <c r="M106" s="23"/>
      <c r="N106" s="23"/>
    </row>
    <row r="107" spans="1:14" ht="24.95" customHeight="1" x14ac:dyDescent="0.2">
      <c r="A107" s="90" t="s">
        <v>738</v>
      </c>
      <c r="B107" s="90"/>
      <c r="C107" s="90"/>
      <c r="D107" s="90"/>
      <c r="E107" s="23"/>
      <c r="F107" s="23"/>
      <c r="G107" s="23"/>
      <c r="H107" s="23"/>
      <c r="I107" s="23"/>
      <c r="J107" s="23"/>
      <c r="K107" s="23"/>
      <c r="L107" s="23"/>
      <c r="M107" s="23"/>
      <c r="N107" s="23"/>
    </row>
    <row r="108" spans="1:14" ht="24.95" customHeight="1" x14ac:dyDescent="0.4">
      <c r="A108" s="40" t="s">
        <v>717</v>
      </c>
      <c r="B108" s="39"/>
      <c r="C108" s="39"/>
      <c r="D108" s="39"/>
      <c r="E108" s="39"/>
      <c r="F108" s="39"/>
      <c r="G108" s="39"/>
      <c r="H108" s="39"/>
      <c r="I108" s="39"/>
      <c r="J108" s="39"/>
      <c r="K108" s="39"/>
      <c r="L108" s="23"/>
      <c r="M108" s="23"/>
      <c r="N108" s="23"/>
    </row>
    <row r="109" spans="1:14" ht="24.95" customHeight="1" x14ac:dyDescent="0.3">
      <c r="A109" s="39"/>
      <c r="B109" s="39"/>
      <c r="C109" s="39"/>
      <c r="D109" s="39"/>
      <c r="E109" s="39"/>
      <c r="F109" s="39"/>
      <c r="G109" s="39"/>
      <c r="H109" s="39"/>
      <c r="I109" s="39"/>
      <c r="J109" s="39"/>
      <c r="K109" s="39"/>
      <c r="L109" s="23"/>
      <c r="M109" s="23"/>
      <c r="N109" s="23"/>
    </row>
    <row r="110" spans="1:14" ht="123" customHeight="1" x14ac:dyDescent="0.2">
      <c r="A110" s="80" t="s">
        <v>828</v>
      </c>
      <c r="B110" s="80"/>
      <c r="C110" s="80"/>
      <c r="D110" s="80"/>
      <c r="E110" s="80"/>
      <c r="F110" s="80"/>
      <c r="G110" s="80"/>
      <c r="H110" s="80"/>
      <c r="I110" s="80"/>
      <c r="J110" s="80"/>
      <c r="K110" s="80"/>
      <c r="L110" s="23"/>
      <c r="M110" s="23"/>
      <c r="N110" s="23"/>
    </row>
    <row r="111" spans="1:14" ht="81" customHeight="1" x14ac:dyDescent="0.2">
      <c r="A111" s="80" t="s">
        <v>718</v>
      </c>
      <c r="B111" s="80"/>
      <c r="C111" s="80"/>
      <c r="D111" s="80"/>
      <c r="E111" s="80"/>
      <c r="F111" s="80"/>
      <c r="G111" s="80"/>
      <c r="H111" s="80"/>
      <c r="I111" s="80"/>
      <c r="J111" s="80"/>
      <c r="K111" s="80"/>
      <c r="L111" s="23"/>
      <c r="M111" s="23"/>
      <c r="N111" s="23"/>
    </row>
    <row r="112" spans="1:14" ht="80.25" customHeight="1" x14ac:dyDescent="0.2">
      <c r="A112" s="80" t="s">
        <v>719</v>
      </c>
      <c r="B112" s="89"/>
      <c r="C112" s="89"/>
      <c r="D112" s="89"/>
      <c r="E112" s="89"/>
      <c r="F112" s="89"/>
      <c r="G112" s="89"/>
      <c r="H112" s="89"/>
      <c r="I112" s="89"/>
      <c r="J112" s="89"/>
      <c r="K112" s="89"/>
      <c r="L112" s="23"/>
      <c r="M112" s="23"/>
      <c r="N112" s="23"/>
    </row>
    <row r="113" spans="1:14" ht="60" customHeight="1" x14ac:dyDescent="0.2">
      <c r="A113" s="80" t="s">
        <v>720</v>
      </c>
      <c r="B113" s="80"/>
      <c r="C113" s="80"/>
      <c r="D113" s="80"/>
      <c r="E113" s="80"/>
      <c r="F113" s="80"/>
      <c r="G113" s="80"/>
      <c r="H113" s="80"/>
      <c r="I113" s="80"/>
      <c r="J113" s="80"/>
      <c r="K113" s="80"/>
      <c r="L113" s="23"/>
      <c r="M113" s="23"/>
      <c r="N113" s="23"/>
    </row>
    <row r="114" spans="1:14" ht="80.25" customHeight="1" x14ac:dyDescent="0.2">
      <c r="A114" s="80" t="s">
        <v>721</v>
      </c>
      <c r="B114" s="80"/>
      <c r="C114" s="80"/>
      <c r="D114" s="80"/>
      <c r="E114" s="80"/>
      <c r="F114" s="80"/>
      <c r="G114" s="80"/>
      <c r="H114" s="80"/>
      <c r="I114" s="80"/>
      <c r="J114" s="80"/>
      <c r="K114" s="80"/>
      <c r="L114" s="23"/>
      <c r="M114" s="23"/>
      <c r="N114" s="23"/>
    </row>
    <row r="115" spans="1:14" ht="81" customHeight="1" x14ac:dyDescent="0.2">
      <c r="A115" s="81" t="s">
        <v>739</v>
      </c>
      <c r="B115" s="80"/>
      <c r="C115" s="80"/>
      <c r="D115" s="80"/>
      <c r="E115" s="80"/>
      <c r="F115" s="80"/>
      <c r="G115" s="80"/>
      <c r="H115" s="80"/>
      <c r="I115" s="80"/>
      <c r="J115" s="80"/>
      <c r="K115" s="80"/>
      <c r="L115" s="23"/>
      <c r="M115" s="23"/>
      <c r="N115" s="23"/>
    </row>
    <row r="116" spans="1:14" ht="80.25" customHeight="1" x14ac:dyDescent="0.2">
      <c r="A116" s="80" t="s">
        <v>740</v>
      </c>
      <c r="B116" s="80"/>
      <c r="C116" s="80"/>
      <c r="D116" s="80"/>
      <c r="E116" s="80"/>
      <c r="F116" s="80"/>
      <c r="G116" s="80"/>
      <c r="H116" s="80"/>
      <c r="I116" s="80"/>
      <c r="J116" s="80"/>
      <c r="K116" s="80"/>
      <c r="L116" s="23"/>
      <c r="M116" s="23"/>
      <c r="N116" s="23"/>
    </row>
    <row r="117" spans="1:14" ht="95.25" customHeight="1" x14ac:dyDescent="0.2">
      <c r="A117" s="80" t="s">
        <v>741</v>
      </c>
      <c r="B117" s="80"/>
      <c r="C117" s="80"/>
      <c r="D117" s="80"/>
      <c r="E117" s="80"/>
      <c r="F117" s="80"/>
      <c r="G117" s="80"/>
      <c r="H117" s="80"/>
      <c r="I117" s="80"/>
      <c r="J117" s="80"/>
      <c r="K117" s="80"/>
      <c r="L117" s="23"/>
      <c r="M117" s="23"/>
      <c r="N117" s="23"/>
    </row>
    <row r="118" spans="1:14" ht="108" customHeight="1" x14ac:dyDescent="0.2">
      <c r="A118" s="80" t="s">
        <v>722</v>
      </c>
      <c r="B118" s="80"/>
      <c r="C118" s="80"/>
      <c r="D118" s="80"/>
      <c r="E118" s="80"/>
      <c r="F118" s="80"/>
      <c r="G118" s="80"/>
      <c r="H118" s="80"/>
      <c r="I118" s="80"/>
      <c r="J118" s="80"/>
      <c r="K118" s="80"/>
      <c r="L118" s="23"/>
      <c r="M118" s="23"/>
      <c r="N118" s="23"/>
    </row>
    <row r="119" spans="1:14" ht="24.95" customHeight="1" x14ac:dyDescent="0.2">
      <c r="A119" s="23"/>
      <c r="B119" s="23"/>
      <c r="C119" s="24"/>
      <c r="D119" s="24"/>
      <c r="E119" s="23"/>
      <c r="F119" s="23"/>
      <c r="G119" s="23"/>
      <c r="H119" s="23"/>
      <c r="I119" s="23"/>
      <c r="J119" s="23"/>
      <c r="K119" s="23"/>
      <c r="L119" s="23"/>
      <c r="M119" s="23"/>
      <c r="N119" s="23"/>
    </row>
    <row r="120" spans="1:14" ht="24.95" customHeight="1" x14ac:dyDescent="0.2">
      <c r="A120" s="23"/>
      <c r="B120" s="23"/>
      <c r="C120" s="24"/>
      <c r="D120" s="24"/>
      <c r="E120" s="23"/>
      <c r="F120" s="23"/>
      <c r="G120" s="23"/>
      <c r="H120" s="23"/>
      <c r="I120" s="23"/>
      <c r="J120" s="23"/>
      <c r="K120" s="23"/>
      <c r="L120" s="23"/>
      <c r="M120" s="23"/>
      <c r="N120" s="23"/>
    </row>
    <row r="121" spans="1:14" ht="24.95" customHeight="1" x14ac:dyDescent="0.2">
      <c r="A121" s="23"/>
      <c r="B121" s="23"/>
      <c r="C121" s="24"/>
      <c r="D121" s="24"/>
      <c r="E121" s="23"/>
      <c r="F121" s="23"/>
      <c r="G121" s="23"/>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4">
      <c r="A123" s="23"/>
      <c r="B123" s="79" t="s">
        <v>754</v>
      </c>
      <c r="C123" s="79"/>
      <c r="D123" s="79"/>
      <c r="E123" s="79"/>
      <c r="F123" s="79"/>
      <c r="G123" s="79"/>
      <c r="H123" s="23"/>
      <c r="I123" s="23"/>
      <c r="J123" s="23"/>
      <c r="K123" s="23"/>
      <c r="L123" s="23"/>
      <c r="M123" s="23"/>
      <c r="N123" s="23"/>
    </row>
    <row r="124" spans="1:14" ht="24.95" customHeight="1" x14ac:dyDescent="0.4">
      <c r="A124" s="23"/>
      <c r="B124" s="74"/>
      <c r="C124" s="74"/>
      <c r="D124" s="74"/>
      <c r="E124" s="74"/>
      <c r="F124" s="74"/>
      <c r="G124" s="74"/>
      <c r="H124" s="23"/>
      <c r="I124" s="23"/>
      <c r="J124" s="23"/>
      <c r="K124" s="23"/>
      <c r="L124" s="23"/>
      <c r="M124" s="23"/>
      <c r="N124" s="23"/>
    </row>
    <row r="125" spans="1:14" ht="24.95" customHeight="1" x14ac:dyDescent="0.4">
      <c r="A125" s="23"/>
      <c r="B125" s="74"/>
      <c r="C125" s="74"/>
      <c r="D125" s="74"/>
      <c r="E125" s="74"/>
      <c r="F125" s="74"/>
      <c r="G125" s="74"/>
      <c r="H125" s="23"/>
      <c r="I125" s="23"/>
      <c r="J125" s="23"/>
      <c r="K125" s="23"/>
      <c r="L125" s="23"/>
      <c r="M125" s="23"/>
      <c r="N125" s="23"/>
    </row>
    <row r="126" spans="1:14" ht="24.95" customHeight="1" x14ac:dyDescent="0.4">
      <c r="A126" s="23"/>
      <c r="B126" s="74"/>
      <c r="C126" s="21" t="s">
        <v>755</v>
      </c>
      <c r="D126" s="74"/>
      <c r="E126" s="74"/>
      <c r="F126" s="74"/>
      <c r="G126" s="74"/>
      <c r="H126" s="23"/>
      <c r="I126" s="23"/>
      <c r="J126" s="23"/>
      <c r="K126" s="23"/>
      <c r="L126" s="23"/>
      <c r="M126" s="23"/>
      <c r="N126" s="23"/>
    </row>
    <row r="127" spans="1:14" ht="24.95" customHeight="1" x14ac:dyDescent="0.4">
      <c r="A127" s="23"/>
      <c r="B127" s="74"/>
      <c r="C127" s="73" t="s">
        <v>756</v>
      </c>
      <c r="D127" s="74"/>
      <c r="E127" s="74"/>
      <c r="F127" s="74"/>
      <c r="G127" s="74"/>
      <c r="H127" s="23"/>
      <c r="I127" s="23"/>
      <c r="J127" s="23"/>
      <c r="K127" s="23"/>
      <c r="L127" s="23"/>
      <c r="M127" s="23"/>
      <c r="N127" s="23"/>
    </row>
    <row r="128" spans="1:14" ht="24.95" customHeight="1" x14ac:dyDescent="0.4">
      <c r="A128" s="23"/>
      <c r="B128" s="74"/>
      <c r="C128" s="74"/>
      <c r="D128" s="74"/>
      <c r="E128" s="74"/>
      <c r="F128" s="74"/>
      <c r="G128" s="74"/>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3">
      <c r="A130" s="23"/>
      <c r="B130" s="23"/>
      <c r="C130" s="46" t="s">
        <v>757</v>
      </c>
      <c r="E130" s="23"/>
      <c r="F130" s="23"/>
      <c r="G130" s="23"/>
      <c r="H130" s="23"/>
      <c r="I130" s="23"/>
      <c r="J130" s="23"/>
      <c r="K130" s="23"/>
      <c r="L130" s="23"/>
      <c r="M130" s="23"/>
      <c r="N130" s="23"/>
    </row>
    <row r="131" spans="1:14" ht="24.95" customHeight="1" x14ac:dyDescent="0.3">
      <c r="A131" s="23"/>
      <c r="B131" s="23"/>
      <c r="C131" s="71" t="s">
        <v>737</v>
      </c>
      <c r="E131" s="23"/>
      <c r="F131" s="23"/>
      <c r="G131" s="23"/>
      <c r="H131" s="23"/>
      <c r="I131" s="23"/>
      <c r="J131" s="23"/>
      <c r="K131" s="23"/>
      <c r="L131" s="23"/>
      <c r="M131" s="23"/>
      <c r="N131" s="23"/>
    </row>
    <row r="132" spans="1:14" ht="24.95" customHeight="1" x14ac:dyDescent="0.2">
      <c r="A132" s="23"/>
      <c r="B132" s="23"/>
      <c r="C132" s="24"/>
      <c r="D132" s="45"/>
      <c r="E132" s="23"/>
      <c r="F132" s="23"/>
      <c r="G132" s="23"/>
      <c r="H132" s="23"/>
      <c r="I132" s="23"/>
      <c r="J132" s="23"/>
      <c r="K132" s="23"/>
      <c r="L132" s="23"/>
      <c r="M132" s="23"/>
      <c r="N132" s="23"/>
    </row>
    <row r="133" spans="1:14" ht="24.95" customHeight="1" x14ac:dyDescent="0.2">
      <c r="A133" s="23"/>
      <c r="B133" s="23"/>
      <c r="C133" s="24"/>
      <c r="E133" s="23"/>
      <c r="F133" s="23"/>
      <c r="G133" s="23"/>
      <c r="H133" s="23"/>
      <c r="I133" s="23"/>
      <c r="J133" s="23"/>
      <c r="K133" s="23"/>
      <c r="L133" s="23"/>
      <c r="M133" s="23"/>
      <c r="N133" s="23"/>
    </row>
    <row r="134" spans="1:14" ht="24.95" customHeight="1" x14ac:dyDescent="0.3">
      <c r="A134" s="23"/>
      <c r="B134" s="23"/>
      <c r="C134" s="46" t="s">
        <v>758</v>
      </c>
      <c r="E134" s="23"/>
      <c r="F134" s="23"/>
      <c r="G134" s="23"/>
      <c r="H134" s="23"/>
      <c r="I134" s="23"/>
      <c r="J134" s="23"/>
      <c r="K134" s="23"/>
      <c r="L134" s="23"/>
      <c r="M134" s="23"/>
      <c r="N134" s="23"/>
    </row>
    <row r="135" spans="1:14" ht="24.95" customHeight="1" x14ac:dyDescent="0.3">
      <c r="A135" s="23"/>
      <c r="B135" s="23"/>
      <c r="C135" s="71" t="s">
        <v>736</v>
      </c>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3">
      <c r="A138" s="23"/>
      <c r="B138" s="23"/>
      <c r="C138" s="47" t="s">
        <v>735</v>
      </c>
      <c r="D138" s="24"/>
      <c r="E138" s="23"/>
      <c r="F138" s="23"/>
      <c r="G138" s="23"/>
      <c r="H138" s="23"/>
      <c r="I138" s="23"/>
      <c r="J138" s="23"/>
      <c r="K138" s="23"/>
      <c r="L138" s="23"/>
      <c r="M138" s="23"/>
      <c r="N138" s="23"/>
    </row>
    <row r="139" spans="1:14" ht="24.95" customHeight="1" x14ac:dyDescent="0.3">
      <c r="A139" s="23"/>
      <c r="B139" s="23"/>
      <c r="C139" s="71" t="s">
        <v>699</v>
      </c>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c r="A147" s="23"/>
      <c r="B147" s="23"/>
      <c r="C147" s="24"/>
      <c r="D147" s="24"/>
      <c r="E147" s="23"/>
      <c r="F147" s="23"/>
      <c r="G147" s="23"/>
      <c r="H147" s="23"/>
      <c r="I147" s="23"/>
      <c r="J147" s="23"/>
      <c r="K147" s="23"/>
      <c r="L147" s="23"/>
      <c r="M147" s="23"/>
      <c r="N147" s="23"/>
    </row>
    <row r="148" spans="1:14" ht="24.95" customHeight="1" x14ac:dyDescent="0.2">
      <c r="A148" s="23"/>
      <c r="B148" s="23"/>
      <c r="C148" s="24"/>
      <c r="D148" s="24"/>
      <c r="E148" s="23"/>
      <c r="F148" s="23"/>
      <c r="G148" s="23"/>
      <c r="H148" s="23"/>
      <c r="I148" s="23"/>
      <c r="J148" s="23"/>
      <c r="K148" s="23"/>
      <c r="L148" s="23"/>
      <c r="M148" s="23"/>
      <c r="N148" s="23"/>
    </row>
    <row r="149" spans="1:14" ht="24.95" customHeight="1" x14ac:dyDescent="0.2">
      <c r="A149" s="23"/>
      <c r="B149" s="23"/>
      <c r="C149" s="24"/>
      <c r="D149" s="24"/>
      <c r="E149" s="23"/>
      <c r="F149" s="23"/>
      <c r="G149" s="23"/>
      <c r="H149" s="23"/>
      <c r="I149" s="23"/>
      <c r="J149" s="23"/>
      <c r="K149" s="23"/>
      <c r="L149" s="23"/>
      <c r="M149" s="23"/>
      <c r="N149" s="23"/>
    </row>
    <row r="150" spans="1:14" ht="24.95" customHeight="1" x14ac:dyDescent="0.2">
      <c r="A150" s="23"/>
      <c r="B150" s="23"/>
      <c r="C150" s="24"/>
      <c r="D150" s="24"/>
      <c r="E150" s="23"/>
      <c r="F150" s="23"/>
      <c r="G150" s="23"/>
      <c r="H150" s="23"/>
      <c r="I150" s="23"/>
      <c r="J150" s="23"/>
      <c r="K150" s="23"/>
      <c r="L150" s="23"/>
      <c r="M150" s="23"/>
      <c r="N150" s="23"/>
    </row>
    <row r="151" spans="1:14" ht="24.95" customHeight="1" x14ac:dyDescent="0.2">
      <c r="A151" s="23"/>
      <c r="B151" s="23"/>
      <c r="C151" s="24"/>
      <c r="D151" s="24"/>
      <c r="E151" s="23"/>
      <c r="F151" s="23"/>
      <c r="G151" s="23"/>
      <c r="H151" s="23"/>
      <c r="I151" s="23"/>
      <c r="J151" s="23"/>
      <c r="K151" s="23"/>
      <c r="L151" s="23"/>
      <c r="M151" s="23"/>
      <c r="N151" s="23"/>
    </row>
    <row r="152" spans="1:14" ht="24.95" customHeight="1" x14ac:dyDescent="0.2">
      <c r="A152" s="23"/>
      <c r="B152" s="23"/>
      <c r="C152" s="24"/>
      <c r="D152" s="24"/>
      <c r="E152" s="23"/>
      <c r="F152" s="23"/>
      <c r="G152" s="23"/>
      <c r="H152" s="23"/>
      <c r="I152" s="23"/>
      <c r="J152" s="23"/>
      <c r="K152" s="23"/>
      <c r="L152" s="23"/>
      <c r="M152" s="23"/>
      <c r="N152" s="23"/>
    </row>
    <row r="153" spans="1:14" ht="24.95" customHeight="1" x14ac:dyDescent="0.2">
      <c r="A153" s="23"/>
      <c r="B153" s="23"/>
      <c r="C153" s="24"/>
      <c r="D153" s="24"/>
      <c r="E153" s="23"/>
      <c r="F153" s="23"/>
      <c r="G153" s="23"/>
      <c r="H153" s="23"/>
      <c r="I153" s="23"/>
      <c r="J153" s="23"/>
      <c r="K153" s="23"/>
      <c r="L153" s="23"/>
      <c r="M153" s="23"/>
      <c r="N153" s="23"/>
    </row>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sheetData>
  <mergeCells count="21">
    <mergeCell ref="A113:K113"/>
    <mergeCell ref="A112:K112"/>
    <mergeCell ref="A107:D107"/>
    <mergeCell ref="A110:K110"/>
    <mergeCell ref="A111:K111"/>
    <mergeCell ref="B123:G123"/>
    <mergeCell ref="A114:K114"/>
    <mergeCell ref="A115:K115"/>
    <mergeCell ref="A3:K6"/>
    <mergeCell ref="A8:K8"/>
    <mergeCell ref="A83:A84"/>
    <mergeCell ref="B83:B84"/>
    <mergeCell ref="C83:C84"/>
    <mergeCell ref="D83:D84"/>
    <mergeCell ref="E83:E84"/>
    <mergeCell ref="F83:F84"/>
    <mergeCell ref="G83:I83"/>
    <mergeCell ref="J83:J84"/>
    <mergeCell ref="A116:K116"/>
    <mergeCell ref="A117:K117"/>
    <mergeCell ref="A118:K118"/>
  </mergeCells>
  <hyperlinks>
    <hyperlink ref="C131" r:id="rId1"/>
    <hyperlink ref="C139" r:id="rId2"/>
    <hyperlink ref="C135" r:id="rId3"/>
    <hyperlink ref="C127"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107"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v>72996</v>
      </c>
      <c r="C48" s="42">
        <v>733</v>
      </c>
      <c r="D48" s="42">
        <v>830</v>
      </c>
      <c r="E48" s="42">
        <v>-97</v>
      </c>
      <c r="F48" s="42">
        <v>8</v>
      </c>
      <c r="H48" s="12">
        <v>2005</v>
      </c>
      <c r="I48" s="12">
        <f t="shared" si="0"/>
        <v>8</v>
      </c>
    </row>
    <row r="49" spans="1:9" x14ac:dyDescent="0.25">
      <c r="A49" s="12">
        <v>2006</v>
      </c>
      <c r="B49" s="42">
        <v>73288</v>
      </c>
      <c r="C49" s="42">
        <v>678</v>
      </c>
      <c r="D49" s="42">
        <v>654</v>
      </c>
      <c r="E49" s="42">
        <v>24</v>
      </c>
      <c r="F49" s="42">
        <v>7</v>
      </c>
      <c r="H49" s="12">
        <v>2006</v>
      </c>
      <c r="I49" s="12">
        <f t="shared" si="0"/>
        <v>7</v>
      </c>
    </row>
    <row r="50" spans="1:9" x14ac:dyDescent="0.25">
      <c r="A50" s="12">
        <v>2007</v>
      </c>
      <c r="B50" s="42">
        <v>73610</v>
      </c>
      <c r="C50" s="42">
        <v>708</v>
      </c>
      <c r="D50" s="42">
        <v>683</v>
      </c>
      <c r="E50" s="42">
        <v>25</v>
      </c>
      <c r="F50" s="42">
        <v>1</v>
      </c>
      <c r="H50" s="12">
        <v>2007</v>
      </c>
      <c r="I50" s="12">
        <f t="shared" si="0"/>
        <v>1</v>
      </c>
    </row>
    <row r="51" spans="1:9" x14ac:dyDescent="0.25">
      <c r="A51" s="12">
        <v>2008</v>
      </c>
      <c r="B51" s="42">
        <v>73831</v>
      </c>
      <c r="C51" s="42">
        <v>773</v>
      </c>
      <c r="D51" s="42">
        <v>790</v>
      </c>
      <c r="E51" s="42">
        <v>-17</v>
      </c>
      <c r="F51" s="42">
        <v>7</v>
      </c>
      <c r="H51" s="12">
        <v>2008</v>
      </c>
      <c r="I51" s="12">
        <f t="shared" si="0"/>
        <v>7</v>
      </c>
    </row>
    <row r="52" spans="1:9" x14ac:dyDescent="0.25">
      <c r="A52" s="12">
        <v>2009</v>
      </c>
      <c r="B52" s="42">
        <v>73951</v>
      </c>
      <c r="C52" s="42">
        <v>765</v>
      </c>
      <c r="D52" s="42">
        <v>879</v>
      </c>
      <c r="E52" s="42">
        <v>-114</v>
      </c>
      <c r="F52" s="42">
        <v>6</v>
      </c>
      <c r="H52" s="12">
        <v>2009</v>
      </c>
      <c r="I52" s="12">
        <f t="shared" si="0"/>
        <v>6</v>
      </c>
    </row>
    <row r="53" spans="1:9" x14ac:dyDescent="0.25">
      <c r="A53" s="12">
        <v>2010</v>
      </c>
      <c r="B53" s="42">
        <v>74054</v>
      </c>
      <c r="C53" s="42">
        <v>780</v>
      </c>
      <c r="D53" s="42">
        <v>867</v>
      </c>
      <c r="E53" s="42">
        <v>-87</v>
      </c>
      <c r="F53" s="42">
        <v>7</v>
      </c>
      <c r="H53" s="12">
        <v>2010</v>
      </c>
      <c r="I53" s="12">
        <f t="shared" si="0"/>
        <v>7</v>
      </c>
    </row>
    <row r="54" spans="1:9" x14ac:dyDescent="0.25">
      <c r="A54" s="11">
        <v>2011</v>
      </c>
      <c r="B54" s="43">
        <v>73825</v>
      </c>
      <c r="C54" s="43">
        <v>754</v>
      </c>
      <c r="D54" s="43">
        <v>854</v>
      </c>
      <c r="E54" s="43">
        <v>-100</v>
      </c>
      <c r="F54" s="43">
        <v>8</v>
      </c>
      <c r="H54" s="11">
        <v>2011</v>
      </c>
      <c r="I54" s="12">
        <f t="shared" si="0"/>
        <v>8</v>
      </c>
    </row>
    <row r="55" spans="1:9" x14ac:dyDescent="0.25">
      <c r="A55" s="20">
        <v>2012</v>
      </c>
      <c r="B55" s="43">
        <v>73791</v>
      </c>
      <c r="C55" s="43">
        <v>749</v>
      </c>
      <c r="D55" s="43">
        <v>875</v>
      </c>
      <c r="E55" s="43">
        <v>-126</v>
      </c>
      <c r="F55" s="43">
        <v>4</v>
      </c>
      <c r="H55" s="20">
        <v>2012</v>
      </c>
      <c r="I55" s="11">
        <f t="shared" si="0"/>
        <v>4</v>
      </c>
    </row>
    <row r="56" spans="1:9" x14ac:dyDescent="0.25">
      <c r="A56" s="20">
        <v>2013</v>
      </c>
      <c r="B56" s="43">
        <v>73584</v>
      </c>
      <c r="C56" s="43">
        <v>657</v>
      </c>
      <c r="D56" s="43">
        <v>855</v>
      </c>
      <c r="E56" s="43">
        <v>-198</v>
      </c>
      <c r="F56" s="43">
        <v>4</v>
      </c>
      <c r="H56" s="20">
        <v>2013</v>
      </c>
      <c r="I56" s="11">
        <f t="shared" si="0"/>
        <v>4</v>
      </c>
    </row>
    <row r="57" spans="1:9" x14ac:dyDescent="0.25">
      <c r="A57" s="20">
        <v>2014</v>
      </c>
      <c r="B57" s="43">
        <v>73317</v>
      </c>
      <c r="C57" s="43">
        <v>684</v>
      </c>
      <c r="D57" s="43">
        <v>911</v>
      </c>
      <c r="E57" s="43">
        <v>-227</v>
      </c>
      <c r="F57" s="43">
        <v>3</v>
      </c>
      <c r="H57" s="20">
        <v>2014</v>
      </c>
      <c r="I57" s="11">
        <f t="shared" si="0"/>
        <v>3</v>
      </c>
    </row>
    <row r="58" spans="1:9" x14ac:dyDescent="0.25">
      <c r="A58" s="20">
        <v>2015</v>
      </c>
      <c r="B58" s="43">
        <v>73140</v>
      </c>
      <c r="C58" s="43">
        <v>662</v>
      </c>
      <c r="D58" s="43">
        <v>846</v>
      </c>
      <c r="E58" s="43">
        <v>-184</v>
      </c>
      <c r="F58" s="43">
        <v>1</v>
      </c>
      <c r="H58" s="20">
        <v>2015</v>
      </c>
      <c r="I58" s="11">
        <f t="shared" si="0"/>
        <v>1</v>
      </c>
    </row>
    <row r="59" spans="1:9" x14ac:dyDescent="0.25">
      <c r="A59" s="20">
        <v>2016</v>
      </c>
      <c r="B59" s="43">
        <v>73049</v>
      </c>
      <c r="C59" s="43">
        <v>694</v>
      </c>
      <c r="D59" s="43">
        <v>795</v>
      </c>
      <c r="E59" s="43">
        <v>-101</v>
      </c>
      <c r="F59" s="43">
        <v>3</v>
      </c>
      <c r="H59" s="20">
        <v>2016</v>
      </c>
      <c r="I59" s="11">
        <f t="shared" si="0"/>
        <v>3</v>
      </c>
    </row>
    <row r="60" spans="1:9" x14ac:dyDescent="0.25">
      <c r="A60" s="20">
        <v>2017</v>
      </c>
      <c r="B60" s="43">
        <v>72942</v>
      </c>
      <c r="C60" s="43">
        <v>674</v>
      </c>
      <c r="D60" s="43">
        <v>893</v>
      </c>
      <c r="E60" s="43">
        <v>-219</v>
      </c>
      <c r="F60" s="43">
        <v>3</v>
      </c>
      <c r="H60" s="20">
        <v>2017</v>
      </c>
      <c r="I60" s="11">
        <f t="shared" si="0"/>
        <v>3</v>
      </c>
    </row>
    <row r="61" spans="1:9" x14ac:dyDescent="0.25">
      <c r="A61" s="20">
        <v>2018</v>
      </c>
      <c r="B61" s="43">
        <v>72843</v>
      </c>
      <c r="C61" s="43">
        <v>678</v>
      </c>
      <c r="D61" s="43">
        <v>919</v>
      </c>
      <c r="E61" s="43">
        <v>-241</v>
      </c>
      <c r="F61" s="43">
        <v>2</v>
      </c>
      <c r="H61" s="20">
        <v>2018</v>
      </c>
      <c r="I61" s="11">
        <f t="shared" si="0"/>
        <v>2</v>
      </c>
    </row>
    <row r="62" spans="1:9" x14ac:dyDescent="0.25">
      <c r="A62" s="20">
        <v>2019</v>
      </c>
      <c r="B62" s="43">
        <v>72750</v>
      </c>
      <c r="C62" s="43">
        <v>653</v>
      </c>
      <c r="D62" s="43">
        <v>886</v>
      </c>
      <c r="E62" s="43">
        <v>-233</v>
      </c>
      <c r="F62" s="43">
        <v>1</v>
      </c>
      <c r="H62" s="20">
        <v>2019</v>
      </c>
      <c r="I62" s="11">
        <f>F62</f>
        <v>1</v>
      </c>
    </row>
    <row r="63" spans="1:9" x14ac:dyDescent="0.25">
      <c r="A63" s="20">
        <v>2020</v>
      </c>
      <c r="B63" s="43">
        <v>72480</v>
      </c>
      <c r="C63" s="43">
        <v>644</v>
      </c>
      <c r="D63" s="43">
        <v>1119</v>
      </c>
      <c r="E63" s="43">
        <v>-475</v>
      </c>
      <c r="F63" s="43">
        <v>3</v>
      </c>
      <c r="H63" s="20">
        <v>2020</v>
      </c>
      <c r="I63" s="11">
        <f>F63</f>
        <v>3</v>
      </c>
    </row>
    <row r="64" spans="1:9" x14ac:dyDescent="0.25">
      <c r="A64" s="20">
        <v>2021</v>
      </c>
      <c r="B64" s="43">
        <v>71910</v>
      </c>
      <c r="C64" s="43">
        <v>605</v>
      </c>
      <c r="D64" s="43">
        <v>1300</v>
      </c>
      <c r="E64" s="43">
        <v>-695</v>
      </c>
      <c r="F64" s="43">
        <v>5</v>
      </c>
      <c r="H64" s="20">
        <v>2021</v>
      </c>
      <c r="I64" s="11">
        <f>F64</f>
        <v>5</v>
      </c>
    </row>
    <row r="65" spans="1:9" x14ac:dyDescent="0.25">
      <c r="A65" s="19">
        <v>2022</v>
      </c>
      <c r="B65" s="78">
        <v>69985</v>
      </c>
      <c r="C65" s="78">
        <v>664</v>
      </c>
      <c r="D65" s="78">
        <v>987</v>
      </c>
      <c r="E65" s="78">
        <v>-323</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Palilula (Niš)</v>
      </c>
    </row>
    <row r="2" spans="1:3" x14ac:dyDescent="0.25">
      <c r="A2" s="11"/>
      <c r="B2" s="11"/>
      <c r="C2" s="11"/>
    </row>
    <row r="3" spans="1:3" x14ac:dyDescent="0.25">
      <c r="B3" s="91" t="s">
        <v>705</v>
      </c>
      <c r="C3" s="91"/>
    </row>
    <row r="4" spans="1:3" x14ac:dyDescent="0.25">
      <c r="A4" s="13" t="s">
        <v>709</v>
      </c>
      <c r="B4" s="18" t="str">
        <f>" " &amp; A1</f>
        <v xml:space="preserve"> Palilula (Niš)</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v>10</v>
      </c>
      <c r="C49" s="42">
        <v>9.6999999999999993</v>
      </c>
    </row>
    <row r="50" spans="1:3" x14ac:dyDescent="0.25">
      <c r="A50" s="12">
        <v>2006</v>
      </c>
      <c r="B50" s="42">
        <v>9.3000000000000007</v>
      </c>
      <c r="C50" s="42">
        <v>9.6</v>
      </c>
    </row>
    <row r="51" spans="1:3" x14ac:dyDescent="0.25">
      <c r="A51" s="12">
        <v>2007</v>
      </c>
      <c r="B51" s="42">
        <v>9.6</v>
      </c>
      <c r="C51" s="42">
        <v>9.1999999999999993</v>
      </c>
    </row>
    <row r="52" spans="1:3" x14ac:dyDescent="0.25">
      <c r="A52" s="12">
        <v>2008</v>
      </c>
      <c r="B52" s="42">
        <v>10.5</v>
      </c>
      <c r="C52" s="42">
        <v>9.4</v>
      </c>
    </row>
    <row r="53" spans="1:3" x14ac:dyDescent="0.25">
      <c r="A53" s="12">
        <v>2009</v>
      </c>
      <c r="B53" s="42">
        <v>10.3</v>
      </c>
      <c r="C53" s="42">
        <v>9.6</v>
      </c>
    </row>
    <row r="54" spans="1:3" x14ac:dyDescent="0.25">
      <c r="A54" s="12">
        <v>2010</v>
      </c>
      <c r="B54" s="42">
        <v>10.5</v>
      </c>
      <c r="C54" s="42">
        <v>9.4</v>
      </c>
    </row>
    <row r="55" spans="1:3" x14ac:dyDescent="0.25">
      <c r="A55" s="11">
        <v>2011</v>
      </c>
      <c r="B55" s="43">
        <v>10.199999999999999</v>
      </c>
      <c r="C55" s="43">
        <v>9.1</v>
      </c>
    </row>
    <row r="56" spans="1:3" x14ac:dyDescent="0.25">
      <c r="A56" s="20">
        <v>2012</v>
      </c>
      <c r="B56" s="43">
        <v>10.199999999999999</v>
      </c>
      <c r="C56" s="43">
        <v>9.3000000000000007</v>
      </c>
    </row>
    <row r="57" spans="1:3" x14ac:dyDescent="0.25">
      <c r="A57" s="20">
        <v>2013</v>
      </c>
      <c r="B57" s="43">
        <v>8.9</v>
      </c>
      <c r="C57" s="43">
        <v>9.1</v>
      </c>
    </row>
    <row r="58" spans="1:3" x14ac:dyDescent="0.25">
      <c r="A58" s="20">
        <v>2014</v>
      </c>
      <c r="B58" s="43">
        <v>9.3000000000000007</v>
      </c>
      <c r="C58" s="43">
        <v>9.3000000000000007</v>
      </c>
    </row>
    <row r="59" spans="1:3" x14ac:dyDescent="0.25">
      <c r="A59" s="20">
        <v>2015</v>
      </c>
      <c r="B59" s="43">
        <v>9.1</v>
      </c>
      <c r="C59" s="43">
        <v>9.3000000000000007</v>
      </c>
    </row>
    <row r="60" spans="1:3" x14ac:dyDescent="0.25">
      <c r="A60" s="20">
        <v>2016</v>
      </c>
      <c r="B60" s="43">
        <v>9.5</v>
      </c>
      <c r="C60" s="43">
        <v>9.1999999999999993</v>
      </c>
    </row>
    <row r="61" spans="1:3" x14ac:dyDescent="0.25">
      <c r="A61" s="20">
        <v>2017</v>
      </c>
      <c r="B61" s="43">
        <v>9.1999999999999993</v>
      </c>
      <c r="C61" s="43">
        <v>9.1999999999999993</v>
      </c>
    </row>
    <row r="62" spans="1:3" x14ac:dyDescent="0.25">
      <c r="A62" s="20">
        <v>2018</v>
      </c>
      <c r="B62" s="43">
        <v>9.3000000000000007</v>
      </c>
      <c r="C62" s="43">
        <v>9.1999999999999993</v>
      </c>
    </row>
    <row r="63" spans="1:3" x14ac:dyDescent="0.25">
      <c r="A63" s="20">
        <v>2019</v>
      </c>
      <c r="B63" s="43">
        <v>9</v>
      </c>
      <c r="C63" s="43">
        <v>9.3000000000000007</v>
      </c>
    </row>
    <row r="64" spans="1:3" x14ac:dyDescent="0.25">
      <c r="A64" s="20">
        <v>2020</v>
      </c>
      <c r="B64" s="43">
        <v>8.9</v>
      </c>
      <c r="C64" s="43">
        <v>8.9</v>
      </c>
    </row>
    <row r="65" spans="1:3" x14ac:dyDescent="0.25">
      <c r="A65" s="20">
        <v>2021</v>
      </c>
      <c r="B65" s="43">
        <v>8.4</v>
      </c>
      <c r="C65" s="43">
        <v>9.1</v>
      </c>
    </row>
    <row r="66" spans="1:3" x14ac:dyDescent="0.25">
      <c r="A66" s="19">
        <v>2022</v>
      </c>
      <c r="B66" s="78">
        <v>9.5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Palilula (Niš)</v>
      </c>
    </row>
    <row r="2" spans="1:3" x14ac:dyDescent="0.25">
      <c r="A2" s="11"/>
      <c r="B2" s="11"/>
      <c r="C2" s="11"/>
    </row>
    <row r="3" spans="1:3" x14ac:dyDescent="0.25">
      <c r="B3" s="91" t="s">
        <v>706</v>
      </c>
      <c r="C3" s="91"/>
    </row>
    <row r="4" spans="1:3" x14ac:dyDescent="0.25">
      <c r="A4" s="13" t="s">
        <v>709</v>
      </c>
      <c r="B4" s="18" t="str">
        <f>" " &amp; A1</f>
        <v xml:space="preserve"> Palilula (Niš)</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v>11.4</v>
      </c>
      <c r="C49" s="42">
        <v>14.3</v>
      </c>
    </row>
    <row r="50" spans="1:3" x14ac:dyDescent="0.25">
      <c r="A50" s="12">
        <v>2006</v>
      </c>
      <c r="B50" s="42">
        <v>8.9</v>
      </c>
      <c r="C50" s="42">
        <v>13.9</v>
      </c>
    </row>
    <row r="51" spans="1:3" x14ac:dyDescent="0.25">
      <c r="A51" s="12">
        <v>2007</v>
      </c>
      <c r="B51" s="42">
        <v>9.3000000000000007</v>
      </c>
      <c r="C51" s="42">
        <v>13.9</v>
      </c>
    </row>
    <row r="52" spans="1:3" x14ac:dyDescent="0.25">
      <c r="A52" s="12">
        <v>2008</v>
      </c>
      <c r="B52" s="42">
        <v>10.7</v>
      </c>
      <c r="C52" s="42">
        <v>14</v>
      </c>
    </row>
    <row r="53" spans="1:3" x14ac:dyDescent="0.25">
      <c r="A53" s="12">
        <v>2009</v>
      </c>
      <c r="B53" s="42">
        <v>11.9</v>
      </c>
      <c r="C53" s="42">
        <v>14.2</v>
      </c>
    </row>
    <row r="54" spans="1:3" x14ac:dyDescent="0.25">
      <c r="A54" s="12">
        <v>2010</v>
      </c>
      <c r="B54" s="42">
        <v>11.7</v>
      </c>
      <c r="C54" s="42">
        <v>14.2</v>
      </c>
    </row>
    <row r="55" spans="1:3" x14ac:dyDescent="0.25">
      <c r="A55" s="11">
        <v>2011</v>
      </c>
      <c r="B55" s="43">
        <v>11.6</v>
      </c>
      <c r="C55" s="43">
        <v>14.2</v>
      </c>
    </row>
    <row r="56" spans="1:3" x14ac:dyDescent="0.25">
      <c r="A56" s="20">
        <v>2012</v>
      </c>
      <c r="B56" s="43">
        <v>11.9</v>
      </c>
      <c r="C56" s="43">
        <v>14.2</v>
      </c>
    </row>
    <row r="57" spans="1:3" x14ac:dyDescent="0.25">
      <c r="A57" s="20">
        <v>2013</v>
      </c>
      <c r="B57" s="43">
        <v>11.6</v>
      </c>
      <c r="C57" s="43">
        <v>14</v>
      </c>
    </row>
    <row r="58" spans="1:3" x14ac:dyDescent="0.25">
      <c r="A58" s="20">
        <v>2014</v>
      </c>
      <c r="B58" s="43">
        <v>12.4</v>
      </c>
      <c r="C58" s="43">
        <v>14.2</v>
      </c>
    </row>
    <row r="59" spans="1:3" x14ac:dyDescent="0.25">
      <c r="A59" s="20">
        <v>2015</v>
      </c>
      <c r="B59" s="43">
        <v>11.6</v>
      </c>
      <c r="C59" s="43">
        <v>14.6</v>
      </c>
    </row>
    <row r="60" spans="1:3" x14ac:dyDescent="0.25">
      <c r="A60" s="20">
        <v>2016</v>
      </c>
      <c r="B60" s="43">
        <v>10.9</v>
      </c>
      <c r="C60" s="43">
        <v>14.3</v>
      </c>
    </row>
    <row r="61" spans="1:3" x14ac:dyDescent="0.25">
      <c r="A61" s="20">
        <v>2017</v>
      </c>
      <c r="B61" s="43">
        <v>12.2</v>
      </c>
      <c r="C61" s="43">
        <v>14.8</v>
      </c>
    </row>
    <row r="62" spans="1:3" x14ac:dyDescent="0.25">
      <c r="A62" s="20">
        <v>2018</v>
      </c>
      <c r="B62" s="43">
        <v>12.6</v>
      </c>
      <c r="C62" s="43">
        <v>14.6</v>
      </c>
    </row>
    <row r="63" spans="1:3" x14ac:dyDescent="0.25">
      <c r="A63" s="20">
        <v>2019</v>
      </c>
      <c r="B63" s="43">
        <v>12.2</v>
      </c>
      <c r="C63" s="43">
        <v>14.6</v>
      </c>
    </row>
    <row r="64" spans="1:3" x14ac:dyDescent="0.25">
      <c r="A64" s="20">
        <v>2020</v>
      </c>
      <c r="B64" s="43">
        <v>15.4</v>
      </c>
      <c r="C64" s="43">
        <v>16.899999999999999</v>
      </c>
    </row>
    <row r="65" spans="1:3" x14ac:dyDescent="0.25">
      <c r="A65" s="20">
        <v>2021</v>
      </c>
      <c r="B65" s="43">
        <v>18.100000000000001</v>
      </c>
      <c r="C65" s="43">
        <v>20</v>
      </c>
    </row>
    <row r="66" spans="1:3" x14ac:dyDescent="0.25">
      <c r="A66" s="19">
        <v>2022</v>
      </c>
      <c r="B66" s="78">
        <v>14.1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Palilula (Niš)</v>
      </c>
    </row>
    <row r="2" spans="1:3" x14ac:dyDescent="0.25">
      <c r="A2" s="11"/>
      <c r="B2" s="11"/>
      <c r="C2" s="11"/>
    </row>
    <row r="3" spans="1:3" x14ac:dyDescent="0.25">
      <c r="B3" s="91" t="s">
        <v>707</v>
      </c>
      <c r="C3" s="91"/>
    </row>
    <row r="4" spans="1:3" x14ac:dyDescent="0.25">
      <c r="A4" s="13" t="s">
        <v>709</v>
      </c>
      <c r="B4" s="18" t="str">
        <f>" " &amp; A1</f>
        <v xml:space="preserve"> Palilula (Niš)</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v>-1.4</v>
      </c>
      <c r="C49" s="42">
        <v>-4.5999999999999996</v>
      </c>
    </row>
    <row r="50" spans="1:3" x14ac:dyDescent="0.25">
      <c r="A50" s="12">
        <v>2006</v>
      </c>
      <c r="B50" s="42">
        <v>0.4</v>
      </c>
      <c r="C50" s="42">
        <v>-4.3</v>
      </c>
    </row>
    <row r="51" spans="1:3" x14ac:dyDescent="0.25">
      <c r="A51" s="12">
        <v>2007</v>
      </c>
      <c r="B51" s="42">
        <v>0.3</v>
      </c>
      <c r="C51" s="42">
        <v>-4.7</v>
      </c>
    </row>
    <row r="52" spans="1:3" x14ac:dyDescent="0.25">
      <c r="A52" s="12">
        <v>2008</v>
      </c>
      <c r="B52" s="42">
        <v>-0.2</v>
      </c>
      <c r="C52" s="42">
        <v>-4.5999999999999996</v>
      </c>
    </row>
    <row r="53" spans="1:3" x14ac:dyDescent="0.25">
      <c r="A53" s="12">
        <v>2009</v>
      </c>
      <c r="B53" s="42">
        <v>-1.6</v>
      </c>
      <c r="C53" s="42">
        <v>-4.5999999999999996</v>
      </c>
    </row>
    <row r="54" spans="1:3" x14ac:dyDescent="0.25">
      <c r="A54" s="12">
        <v>2010</v>
      </c>
      <c r="B54" s="42">
        <v>-1.2</v>
      </c>
      <c r="C54" s="42">
        <v>-4.8</v>
      </c>
    </row>
    <row r="55" spans="1:3" x14ac:dyDescent="0.25">
      <c r="A55" s="11">
        <v>2011</v>
      </c>
      <c r="B55" s="43">
        <v>-1.4</v>
      </c>
      <c r="C55" s="43">
        <v>-5.2</v>
      </c>
    </row>
    <row r="56" spans="1:3" x14ac:dyDescent="0.25">
      <c r="A56" s="20">
        <v>2012</v>
      </c>
      <c r="B56" s="43">
        <v>-1.7</v>
      </c>
      <c r="C56" s="43">
        <v>-4.9000000000000004</v>
      </c>
    </row>
    <row r="57" spans="1:3" x14ac:dyDescent="0.25">
      <c r="A57" s="20">
        <v>2013</v>
      </c>
      <c r="B57" s="43">
        <v>-2.7</v>
      </c>
      <c r="C57" s="43">
        <v>-4.8</v>
      </c>
    </row>
    <row r="58" spans="1:3" x14ac:dyDescent="0.25">
      <c r="A58" s="20">
        <v>2014</v>
      </c>
      <c r="B58" s="43">
        <v>-3.1</v>
      </c>
      <c r="C58" s="43">
        <v>-4.9000000000000004</v>
      </c>
    </row>
    <row r="59" spans="1:3" x14ac:dyDescent="0.25">
      <c r="A59" s="20">
        <v>2015</v>
      </c>
      <c r="B59" s="43">
        <v>-2.5</v>
      </c>
      <c r="C59" s="43">
        <v>-5.3</v>
      </c>
    </row>
    <row r="60" spans="1:3" x14ac:dyDescent="0.25">
      <c r="A60" s="20">
        <v>2016</v>
      </c>
      <c r="B60" s="43">
        <v>-1.4</v>
      </c>
      <c r="C60" s="43">
        <v>-5.0999999999999996</v>
      </c>
    </row>
    <row r="61" spans="1:3" x14ac:dyDescent="0.25">
      <c r="A61" s="20">
        <v>2017</v>
      </c>
      <c r="B61" s="43">
        <v>-3</v>
      </c>
      <c r="C61" s="43">
        <v>-5.5</v>
      </c>
    </row>
    <row r="62" spans="1:3" x14ac:dyDescent="0.25">
      <c r="A62" s="20">
        <v>2018</v>
      </c>
      <c r="B62" s="43">
        <v>-3.3</v>
      </c>
      <c r="C62" s="43">
        <v>-5.4</v>
      </c>
    </row>
    <row r="63" spans="1:3" x14ac:dyDescent="0.25">
      <c r="A63" s="20">
        <v>2019</v>
      </c>
      <c r="B63" s="43">
        <v>-3.2</v>
      </c>
      <c r="C63" s="43">
        <v>-5.3</v>
      </c>
    </row>
    <row r="64" spans="1:3" x14ac:dyDescent="0.25">
      <c r="A64" s="20">
        <v>2020</v>
      </c>
      <c r="B64" s="43">
        <v>-6.5</v>
      </c>
      <c r="C64" s="43">
        <v>-8</v>
      </c>
    </row>
    <row r="65" spans="1:3" x14ac:dyDescent="0.25">
      <c r="A65" s="20">
        <v>2021</v>
      </c>
      <c r="B65" s="43">
        <v>-9.6999999999999993</v>
      </c>
      <c r="C65" s="43">
        <v>-10.9</v>
      </c>
    </row>
    <row r="66" spans="1:3" x14ac:dyDescent="0.25">
      <c r="A66" s="19">
        <v>2022</v>
      </c>
      <c r="B66" s="78">
        <v>-4.5999999999999996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Palilula (Niš)</v>
      </c>
    </row>
    <row r="2" spans="1:3" x14ac:dyDescent="0.25">
      <c r="A2" s="11"/>
      <c r="B2" s="11"/>
      <c r="C2" s="11"/>
    </row>
    <row r="3" spans="1:3" x14ac:dyDescent="0.25">
      <c r="B3" s="91" t="s">
        <v>708</v>
      </c>
      <c r="C3" s="91"/>
    </row>
    <row r="4" spans="1:3" x14ac:dyDescent="0.25">
      <c r="A4" s="13" t="s">
        <v>709</v>
      </c>
      <c r="B4" s="18" t="str">
        <f>" " &amp; A1</f>
        <v xml:space="preserve"> Palilula (Niš)</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v>10.9</v>
      </c>
      <c r="C49" s="42">
        <v>8</v>
      </c>
    </row>
    <row r="50" spans="1:3" x14ac:dyDescent="0.25">
      <c r="A50" s="12">
        <v>2006</v>
      </c>
      <c r="B50" s="42">
        <v>10.3</v>
      </c>
      <c r="C50" s="42">
        <v>7.4</v>
      </c>
    </row>
    <row r="51" spans="1:3" x14ac:dyDescent="0.25">
      <c r="A51" s="12">
        <v>2007</v>
      </c>
      <c r="B51" s="42">
        <v>1.4</v>
      </c>
      <c r="C51" s="42">
        <v>7.1</v>
      </c>
    </row>
    <row r="52" spans="1:3" x14ac:dyDescent="0.25">
      <c r="A52" s="12">
        <v>2008</v>
      </c>
      <c r="B52" s="42">
        <v>9.1</v>
      </c>
      <c r="C52" s="42">
        <v>6.7</v>
      </c>
    </row>
    <row r="53" spans="1:3" x14ac:dyDescent="0.25">
      <c r="A53" s="12">
        <v>2009</v>
      </c>
      <c r="B53" s="42">
        <v>7.8</v>
      </c>
      <c r="C53" s="42">
        <v>7</v>
      </c>
    </row>
    <row r="54" spans="1:3" x14ac:dyDescent="0.25">
      <c r="A54" s="12">
        <v>2010</v>
      </c>
      <c r="B54" s="42">
        <v>9</v>
      </c>
      <c r="C54" s="42">
        <v>6.7</v>
      </c>
    </row>
    <row r="55" spans="1:3" x14ac:dyDescent="0.25">
      <c r="A55" s="11">
        <v>2011</v>
      </c>
      <c r="B55" s="43">
        <v>10.6</v>
      </c>
      <c r="C55" s="43">
        <v>6.3</v>
      </c>
    </row>
    <row r="56" spans="1:3" x14ac:dyDescent="0.25">
      <c r="A56" s="20">
        <v>2012</v>
      </c>
      <c r="B56" s="43">
        <v>5.3</v>
      </c>
      <c r="C56" s="43">
        <v>6.2</v>
      </c>
    </row>
    <row r="57" spans="1:3" x14ac:dyDescent="0.25">
      <c r="A57" s="20">
        <v>2013</v>
      </c>
      <c r="B57" s="43">
        <v>6.1</v>
      </c>
      <c r="C57" s="43">
        <v>6.3</v>
      </c>
    </row>
    <row r="58" spans="1:3" x14ac:dyDescent="0.25">
      <c r="A58" s="20">
        <v>2014</v>
      </c>
      <c r="B58" s="43">
        <v>4.4000000000000004</v>
      </c>
      <c r="C58" s="43">
        <v>5.7</v>
      </c>
    </row>
    <row r="59" spans="1:3" x14ac:dyDescent="0.25">
      <c r="A59" s="20">
        <v>2015</v>
      </c>
      <c r="B59" s="43">
        <v>1.5</v>
      </c>
      <c r="C59" s="43">
        <v>5.3</v>
      </c>
    </row>
    <row r="60" spans="1:3" x14ac:dyDescent="0.25">
      <c r="A60" s="20">
        <v>2016</v>
      </c>
      <c r="B60" s="72">
        <v>4.3</v>
      </c>
      <c r="C60" s="72">
        <v>5.4</v>
      </c>
    </row>
    <row r="61" spans="1:3" x14ac:dyDescent="0.25">
      <c r="A61" s="20">
        <v>2017</v>
      </c>
      <c r="B61" s="43">
        <v>4.5</v>
      </c>
      <c r="C61" s="43">
        <v>4.7</v>
      </c>
    </row>
    <row r="62" spans="1:3" x14ac:dyDescent="0.25">
      <c r="A62" s="20">
        <v>2018</v>
      </c>
      <c r="B62" s="43">
        <v>2.9</v>
      </c>
      <c r="C62" s="43">
        <v>4.9000000000000004</v>
      </c>
    </row>
    <row r="63" spans="1:3" x14ac:dyDescent="0.25">
      <c r="A63" s="20">
        <v>2019</v>
      </c>
      <c r="B63" s="43">
        <v>1.5</v>
      </c>
      <c r="C63" s="43">
        <v>4.8</v>
      </c>
    </row>
    <row r="64" spans="1:3" x14ac:dyDescent="0.25">
      <c r="A64" s="20">
        <v>2020</v>
      </c>
      <c r="B64" s="43">
        <v>4.7</v>
      </c>
      <c r="C64" s="43">
        <v>5</v>
      </c>
    </row>
    <row r="65" spans="1:3" x14ac:dyDescent="0.25">
      <c r="A65" s="20">
        <v>2021</v>
      </c>
      <c r="B65" s="43">
        <v>8.3000000000000007</v>
      </c>
      <c r="C65" s="43">
        <v>4.7</v>
      </c>
    </row>
    <row r="66" spans="1:3" x14ac:dyDescent="0.25">
      <c r="A66" s="19">
        <v>2022</v>
      </c>
      <c r="B66" s="78">
        <v>1.5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2023-07-07T11:47:08Z</cp:lastPrinted>
  <dcterms:created xsi:type="dcterms:W3CDTF">2007-11-09T11:28:08Z</dcterms:created>
  <dcterms:modified xsi:type="dcterms:W3CDTF">2023-07-07T11:47:13Z</dcterms:modified>
  <cp:category>DevInfo</cp:category>
</cp:coreProperties>
</file>